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lujo Máximo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sz val="10"/>
    </font>
    <font>
      <b val="1"/>
      <color rgb="00FFFFFF"/>
      <sz val="11"/>
    </font>
    <font>
      <b val="1"/>
      <sz val="11"/>
    </font>
    <font>
      <sz val="10"/>
    </font>
  </fonts>
  <fills count="7">
    <fill>
      <patternFill/>
    </fill>
    <fill>
      <patternFill patternType="gray125"/>
    </fill>
    <fill>
      <patternFill patternType="solid"/>
    </fill>
    <fill>
      <patternFill patternType="solid">
        <fgColor rgb="00D9E1F2"/>
        <bgColor rgb="00D9E1F2"/>
      </patternFill>
    </fill>
    <fill>
      <patternFill patternType="solid">
        <fgColor rgb="001F4E78"/>
        <bgColor rgb="001F4E78"/>
      </patternFill>
    </fill>
    <fill>
      <patternFill patternType="solid">
        <fgColor rgb="00FFFF99"/>
        <bgColor rgb="00FFFF99"/>
      </patternFill>
    </fill>
    <fill>
      <patternFill patternType="solid">
        <fgColor rgb="00C6E0B4"/>
        <bgColor rgb="00C6E0B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pivotButton="0" quotePrefix="0" xfId="0"/>
    <xf numFmtId="0" fontId="2" fillId="3" borderId="0" pivotButton="0" quotePrefix="0" xfId="0"/>
    <xf numFmtId="0" fontId="3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" fontId="0" fillId="0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9" fontId="0" fillId="0" borderId="1" applyAlignment="1" pivotButton="0" quotePrefix="0" xfId="0">
      <alignment horizontal="center" vertical="center"/>
    </xf>
    <xf numFmtId="2" fontId="0" fillId="0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center" vertical="center"/>
    </xf>
    <xf numFmtId="2" fontId="4" fillId="6" borderId="1" applyAlignment="1" pivotButton="0" quotePrefix="0" xfId="0">
      <alignment horizontal="center" vertical="center"/>
    </xf>
    <xf numFmtId="0" fontId="3" fillId="4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42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0" customWidth="1" min="3" max="3"/>
    <col width="10" customWidth="1" min="4" max="4"/>
    <col width="15" customWidth="1" min="5" max="5"/>
    <col width="18" customWidth="1" min="6" max="6"/>
    <col width="15" customWidth="1" min="7" max="7"/>
  </cols>
  <sheetData>
    <row r="1">
      <c r="A1" s="1" t="inlineStr">
        <is>
          <t>PROBLEMA DE FLUJO MÁXIMO - FORD-FULKERSON</t>
        </is>
      </c>
    </row>
    <row r="3">
      <c r="A3" s="2" t="inlineStr">
        <is>
          <t>TABLA 1: DEFINICIÓN DE ARISTAS Y VARIABLES DE DECISIÓN</t>
        </is>
      </c>
    </row>
    <row r="4">
      <c r="A4" s="3" t="inlineStr">
        <is>
          <t>ID</t>
        </is>
      </c>
      <c r="B4" s="3" t="inlineStr">
        <is>
          <t>Arista</t>
        </is>
      </c>
      <c r="C4" s="3" t="inlineStr">
        <is>
          <t>Desde</t>
        </is>
      </c>
      <c r="D4" s="3" t="inlineStr">
        <is>
          <t>Hacia</t>
        </is>
      </c>
      <c r="E4" s="3" t="inlineStr">
        <is>
          <t>Capacidad c_ij</t>
        </is>
      </c>
      <c r="F4" s="3" t="inlineStr">
        <is>
          <t>Flujo x_ij</t>
        </is>
      </c>
      <c r="G4" s="3" t="inlineStr">
        <is>
          <t>Utilización %</t>
        </is>
      </c>
    </row>
    <row r="5">
      <c r="A5" s="4" t="n">
        <v>1</v>
      </c>
      <c r="B5" s="4" t="inlineStr">
        <is>
          <t>O→A</t>
        </is>
      </c>
      <c r="C5" s="4" t="inlineStr">
        <is>
          <t>O</t>
        </is>
      </c>
      <c r="D5" s="4" t="inlineStr">
        <is>
          <t>A</t>
        </is>
      </c>
      <c r="E5" s="5" t="n">
        <v>5</v>
      </c>
      <c r="F5" s="6" t="n"/>
      <c r="G5" s="7">
        <f>IF(F5="","",F5/E5)</f>
        <v/>
      </c>
    </row>
    <row r="6">
      <c r="A6" s="4" t="n">
        <v>2</v>
      </c>
      <c r="B6" s="4" t="inlineStr">
        <is>
          <t>O→B</t>
        </is>
      </c>
      <c r="C6" s="4" t="inlineStr">
        <is>
          <t>O</t>
        </is>
      </c>
      <c r="D6" s="4" t="inlineStr">
        <is>
          <t>B</t>
        </is>
      </c>
      <c r="E6" s="5" t="n">
        <v>7</v>
      </c>
      <c r="F6" s="6" t="n"/>
      <c r="G6" s="7">
        <f>IF(F6="","",F6/E6)</f>
        <v/>
      </c>
    </row>
    <row r="7">
      <c r="A7" s="4" t="n">
        <v>3</v>
      </c>
      <c r="B7" s="4" t="inlineStr">
        <is>
          <t>O→C</t>
        </is>
      </c>
      <c r="C7" s="4" t="inlineStr">
        <is>
          <t>O</t>
        </is>
      </c>
      <c r="D7" s="4" t="inlineStr">
        <is>
          <t>C</t>
        </is>
      </c>
      <c r="E7" s="5" t="n">
        <v>4</v>
      </c>
      <c r="F7" s="6" t="n"/>
      <c r="G7" s="7">
        <f>IF(F7="","",F7/E7)</f>
        <v/>
      </c>
    </row>
    <row r="8">
      <c r="A8" s="4" t="n">
        <v>4</v>
      </c>
      <c r="B8" s="4" t="inlineStr">
        <is>
          <t>A→B</t>
        </is>
      </c>
      <c r="C8" s="4" t="inlineStr">
        <is>
          <t>A</t>
        </is>
      </c>
      <c r="D8" s="4" t="inlineStr">
        <is>
          <t>B</t>
        </is>
      </c>
      <c r="E8" s="5" t="n">
        <v>1</v>
      </c>
      <c r="F8" s="6" t="n"/>
      <c r="G8" s="7">
        <f>IF(F8="","",F8/E8)</f>
        <v/>
      </c>
    </row>
    <row r="9">
      <c r="A9" s="4" t="n">
        <v>5</v>
      </c>
      <c r="B9" s="4" t="inlineStr">
        <is>
          <t>A→D</t>
        </is>
      </c>
      <c r="C9" s="4" t="inlineStr">
        <is>
          <t>A</t>
        </is>
      </c>
      <c r="D9" s="4" t="inlineStr">
        <is>
          <t>D</t>
        </is>
      </c>
      <c r="E9" s="5" t="n">
        <v>3</v>
      </c>
      <c r="F9" s="6" t="n"/>
      <c r="G9" s="7">
        <f>IF(F9="","",F9/E9)</f>
        <v/>
      </c>
    </row>
    <row r="10">
      <c r="A10" s="4" t="n">
        <v>6</v>
      </c>
      <c r="B10" s="4" t="inlineStr">
        <is>
          <t>B→C</t>
        </is>
      </c>
      <c r="C10" s="4" t="inlineStr">
        <is>
          <t>B</t>
        </is>
      </c>
      <c r="D10" s="4" t="inlineStr">
        <is>
          <t>C</t>
        </is>
      </c>
      <c r="E10" s="5" t="n">
        <v>2</v>
      </c>
      <c r="F10" s="6" t="n"/>
      <c r="G10" s="7">
        <f>IF(F10="","",F10/E10)</f>
        <v/>
      </c>
    </row>
    <row r="11">
      <c r="A11" s="4" t="n">
        <v>7</v>
      </c>
      <c r="B11" s="4" t="inlineStr">
        <is>
          <t>B→D</t>
        </is>
      </c>
      <c r="C11" s="4" t="inlineStr">
        <is>
          <t>B</t>
        </is>
      </c>
      <c r="D11" s="4" t="inlineStr">
        <is>
          <t>D</t>
        </is>
      </c>
      <c r="E11" s="5" t="n">
        <v>4</v>
      </c>
      <c r="F11" s="6" t="n"/>
      <c r="G11" s="7">
        <f>IF(F11="","",F11/E11)</f>
        <v/>
      </c>
    </row>
    <row r="12">
      <c r="A12" s="4" t="n">
        <v>8</v>
      </c>
      <c r="B12" s="4" t="inlineStr">
        <is>
          <t>B→E</t>
        </is>
      </c>
      <c r="C12" s="4" t="inlineStr">
        <is>
          <t>B</t>
        </is>
      </c>
      <c r="D12" s="4" t="inlineStr">
        <is>
          <t>E</t>
        </is>
      </c>
      <c r="E12" s="5" t="n">
        <v>5</v>
      </c>
      <c r="F12" s="6" t="n"/>
      <c r="G12" s="7">
        <f>IF(F12="","",F12/E12)</f>
        <v/>
      </c>
    </row>
    <row r="13">
      <c r="A13" s="4" t="n">
        <v>9</v>
      </c>
      <c r="B13" s="4" t="inlineStr">
        <is>
          <t>C→E</t>
        </is>
      </c>
      <c r="C13" s="4" t="inlineStr">
        <is>
          <t>C</t>
        </is>
      </c>
      <c r="D13" s="4" t="inlineStr">
        <is>
          <t>E</t>
        </is>
      </c>
      <c r="E13" s="5" t="n">
        <v>4</v>
      </c>
      <c r="F13" s="6" t="n"/>
      <c r="G13" s="7">
        <f>IF(F13="","",F13/E13)</f>
        <v/>
      </c>
    </row>
    <row r="14">
      <c r="A14" s="4" t="n">
        <v>10</v>
      </c>
      <c r="B14" s="4" t="inlineStr">
        <is>
          <t>D→T</t>
        </is>
      </c>
      <c r="C14" s="4" t="inlineStr">
        <is>
          <t>D</t>
        </is>
      </c>
      <c r="D14" s="4" t="inlineStr">
        <is>
          <t>T</t>
        </is>
      </c>
      <c r="E14" s="5" t="n">
        <v>9</v>
      </c>
      <c r="F14" s="6" t="n"/>
      <c r="G14" s="7">
        <f>IF(F14="","",F14/E14)</f>
        <v/>
      </c>
    </row>
    <row r="15">
      <c r="A15" s="4" t="n">
        <v>11</v>
      </c>
      <c r="B15" s="4" t="inlineStr">
        <is>
          <t>E→D</t>
        </is>
      </c>
      <c r="C15" s="4" t="inlineStr">
        <is>
          <t>E</t>
        </is>
      </c>
      <c r="D15" s="4" t="inlineStr">
        <is>
          <t>D</t>
        </is>
      </c>
      <c r="E15" s="5" t="n">
        <v>1</v>
      </c>
      <c r="F15" s="6" t="n"/>
      <c r="G15" s="7">
        <f>IF(F15="","",F15/E15)</f>
        <v/>
      </c>
    </row>
    <row r="16">
      <c r="A16" s="4" t="n">
        <v>12</v>
      </c>
      <c r="B16" s="4" t="inlineStr">
        <is>
          <t>E→T</t>
        </is>
      </c>
      <c r="C16" s="4" t="inlineStr">
        <is>
          <t>E</t>
        </is>
      </c>
      <c r="D16" s="4" t="inlineStr">
        <is>
          <t>T</t>
        </is>
      </c>
      <c r="E16" s="5" t="n">
        <v>6</v>
      </c>
      <c r="F16" s="6" t="n"/>
      <c r="G16" s="7">
        <f>IF(F16="","",F16/E16)</f>
        <v/>
      </c>
    </row>
    <row r="19">
      <c r="A19" s="2" t="inlineStr">
        <is>
          <t>TABLA 2: RESTRICCIONES DE BALANCE EN NODOS</t>
        </is>
      </c>
    </row>
    <row r="20">
      <c r="A20" s="3" t="inlineStr">
        <is>
          <t>Nodo</t>
        </is>
      </c>
      <c r="B20" s="3" t="inlineStr">
        <is>
          <t>Flujo Entrante</t>
        </is>
      </c>
      <c r="C20" s="3" t="inlineStr">
        <is>
          <t>Flujo Saliente</t>
        </is>
      </c>
      <c r="D20" s="3" t="inlineStr">
        <is>
          <t>Balance (debe = 0)</t>
        </is>
      </c>
      <c r="E20" s="3" t="inlineStr">
        <is>
          <t>Estado</t>
        </is>
      </c>
    </row>
    <row r="21">
      <c r="A21" s="8" t="inlineStr">
        <is>
          <t>A</t>
        </is>
      </c>
      <c r="B21" s="8">
        <f>F5</f>
        <v/>
      </c>
      <c r="C21" s="8">
        <f>F8+F9</f>
        <v/>
      </c>
      <c r="D21" s="8">
        <f>B21-C21</f>
        <v/>
      </c>
      <c r="E21" s="8">
        <f>IF(ABS(D21)&lt;0.01,"✓ OK","✗ ERROR")</f>
        <v/>
      </c>
    </row>
    <row r="22">
      <c r="A22" s="8" t="inlineStr">
        <is>
          <t>B</t>
        </is>
      </c>
      <c r="B22" s="8">
        <f>F6+F8</f>
        <v/>
      </c>
      <c r="C22" s="8">
        <f>F10+F11+F12</f>
        <v/>
      </c>
      <c r="D22" s="8">
        <f>B22-C22</f>
        <v/>
      </c>
      <c r="E22" s="8">
        <f>IF(ABS(D22)&lt;0.01,"✓ OK","✗ ERROR")</f>
        <v/>
      </c>
    </row>
    <row r="23">
      <c r="A23" s="8" t="inlineStr">
        <is>
          <t>C</t>
        </is>
      </c>
      <c r="B23" s="8">
        <f>F7+F10</f>
        <v/>
      </c>
      <c r="C23" s="8">
        <f>F13</f>
        <v/>
      </c>
      <c r="D23" s="8">
        <f>B23-C23</f>
        <v/>
      </c>
      <c r="E23" s="8">
        <f>IF(ABS(D23)&lt;0.01,"✓ OK","✗ ERROR")</f>
        <v/>
      </c>
    </row>
    <row r="24">
      <c r="A24" s="8" t="inlineStr">
        <is>
          <t>D</t>
        </is>
      </c>
      <c r="B24" s="8">
        <f>F9+F11+F15</f>
        <v/>
      </c>
      <c r="C24" s="8">
        <f>F14</f>
        <v/>
      </c>
      <c r="D24" s="8">
        <f>B24-C24</f>
        <v/>
      </c>
      <c r="E24" s="8">
        <f>IF(ABS(D24)&lt;0.01,"✓ OK","✗ ERROR")</f>
        <v/>
      </c>
    </row>
    <row r="25">
      <c r="A25" s="8" t="inlineStr">
        <is>
          <t>E</t>
        </is>
      </c>
      <c r="B25" s="8">
        <f>F12+F13</f>
        <v/>
      </c>
      <c r="C25" s="8">
        <f>F15+F16</f>
        <v/>
      </c>
      <c r="D25" s="8">
        <f>B25-C25</f>
        <v/>
      </c>
      <c r="E25" s="8">
        <f>IF(ABS(D25)&lt;0.01,"✓ OK","✗ ERROR")</f>
        <v/>
      </c>
    </row>
    <row r="28">
      <c r="A28" s="2" t="inlineStr">
        <is>
          <t>TABLA 3: FLUJO EN ORIGEN Y DESTINO</t>
        </is>
      </c>
    </row>
    <row r="29">
      <c r="A29" s="3" t="inlineStr">
        <is>
          <t>Nodo</t>
        </is>
      </c>
      <c r="B29" s="3" t="inlineStr">
        <is>
          <t>Descripción</t>
        </is>
      </c>
      <c r="C29" s="3" t="inlineStr">
        <is>
          <t>Valor</t>
        </is>
      </c>
      <c r="D29" s="3" t="inlineStr">
        <is>
          <t>Estado</t>
        </is>
      </c>
    </row>
    <row r="30">
      <c r="A30" s="9" t="inlineStr">
        <is>
          <t>O</t>
        </is>
      </c>
      <c r="B30" s="9" t="inlineStr">
        <is>
          <t>Flujo Total Saliente</t>
        </is>
      </c>
      <c r="C30" s="10">
        <f>F5+F6+F7</f>
        <v/>
      </c>
      <c r="D30" s="9">
        <f>"Flujo Máximo: "&amp;C30&amp;" unidades"</f>
        <v/>
      </c>
    </row>
    <row r="31">
      <c r="A31" s="9" t="inlineStr">
        <is>
          <t>T</t>
        </is>
      </c>
      <c r="B31" s="9" t="inlineStr">
        <is>
          <t>Flujo Total Entrante</t>
        </is>
      </c>
      <c r="C31" s="10">
        <f>F15+F16</f>
        <v/>
      </c>
      <c r="D31" s="9">
        <f>IF(C31=C30,"✓ Verificado","✗ Error")</f>
        <v/>
      </c>
    </row>
    <row r="34">
      <c r="A34" s="11" t="inlineStr">
        <is>
          <t>CONFIGURACIÓN PARA EL SOLVER DE EXCEL</t>
        </is>
      </c>
    </row>
    <row r="36">
      <c r="A36" s="12" t="inlineStr">
        <is>
          <t>1. CELDA OBJETIVO: C31 (Flujo en Origen O)</t>
        </is>
      </c>
    </row>
    <row r="37">
      <c r="A37" s="12" t="inlineStr">
        <is>
          <t>2. OBJETIVOS: Maximizar</t>
        </is>
      </c>
    </row>
    <row r="38">
      <c r="A38" s="12" t="inlineStr">
        <is>
          <t>3. CELDAS A CAMBIAR: F5:F16 (Flujos en aristas)</t>
        </is>
      </c>
    </row>
    <row r="39">
      <c r="A39" s="12" t="inlineStr">
        <is>
          <t>4. RESTRICCIONES:</t>
        </is>
      </c>
    </row>
    <row r="40">
      <c r="A40" s="12" t="inlineStr">
        <is>
          <t xml:space="preserve">   a) F5:F16 &gt;= 0 (No-negatividad)</t>
        </is>
      </c>
    </row>
    <row r="41">
      <c r="A41" s="12" t="inlineStr">
        <is>
          <t xml:space="preserve">   b) F5:F16 &lt;= E5:E16 (Capacidades)</t>
        </is>
      </c>
    </row>
    <row r="42">
      <c r="A42" s="12" t="inlineStr">
        <is>
          <t xml:space="preserve">   c) D19:D23 = 0 (Balance en nodos A,B,C,D,E)</t>
        </is>
      </c>
    </row>
  </sheetData>
  <mergeCells count="12">
    <mergeCell ref="A37:D37"/>
    <mergeCell ref="A40:D40"/>
    <mergeCell ref="A1:G1"/>
    <mergeCell ref="A42:D42"/>
    <mergeCell ref="A34:D34"/>
    <mergeCell ref="A3:G3"/>
    <mergeCell ref="A38:D38"/>
    <mergeCell ref="A19:E19"/>
    <mergeCell ref="A39:D39"/>
    <mergeCell ref="A41:D41"/>
    <mergeCell ref="A28:D28"/>
    <mergeCell ref="A36:D3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2025-10-31T12:44:37Z</dcterms:created>
  <dcterms:modified xmlns:dcterms="http://purl.org/dc/terms/" xmlns:xsi="http://www.w3.org/2001/XMLSchema-instance" xsi:type="dcterms:W3CDTF">2025-10-31T12:44:37Z</dcterms:modified>
</cp:coreProperties>
</file>