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5"/>
  </bookViews>
  <sheets>
    <sheet name="gini_lorenz_serie_tacuarembó" sheetId="1" r:id="rId1"/>
    <sheet name="serie_ingresos" sheetId="2" r:id="rId2"/>
    <sheet name="wage_depto" sheetId="3" r:id="rId3"/>
    <sheet name="income_depto" sheetId="4" r:id="rId4"/>
    <sheet name="incomepc_depto" sheetId="5" r:id="rId5"/>
    <sheet name="hist&amp;describe_2016" sheetId="6" r:id="rId6"/>
    <sheet name="gini_lorenz_2016" sheetId="7" r:id="rId7"/>
    <sheet name="atkinson_2016" sheetId="8" r:id="rId8"/>
    <sheet name="theil_tacuarembó" sheetId="9" r:id="rId9"/>
    <sheet name="evolucion_egp" sheetId="10" r:id="rId10"/>
    <sheet name="anexo_egp" sheetId="11" r:id="rId11"/>
    <sheet name="lorenz_ppss" sheetId="12" r:id="rId12"/>
  </sheets>
  <definedNames/>
  <calcPr fullCalcOnLoad="1"/>
</workbook>
</file>

<file path=xl/sharedStrings.xml><?xml version="1.0" encoding="utf-8"?>
<sst xmlns="http://schemas.openxmlformats.org/spreadsheetml/2006/main" count="100" uniqueCount="56">
  <si>
    <t>cumm</t>
  </si>
  <si>
    <t>individual</t>
  </si>
  <si>
    <t>income</t>
  </si>
  <si>
    <t>% pop</t>
  </si>
  <si>
    <t>% inc</t>
  </si>
  <si>
    <t>area under Lorenz</t>
  </si>
  <si>
    <t>Area A</t>
  </si>
  <si>
    <t>Gini</t>
  </si>
  <si>
    <t>sum</t>
  </si>
  <si>
    <t>waged</t>
  </si>
  <si>
    <t>incomed</t>
  </si>
  <si>
    <t>incomepcd</t>
  </si>
  <si>
    <t>waged_pais</t>
  </si>
  <si>
    <t>waged_depto</t>
  </si>
  <si>
    <t>incomed_pais</t>
  </si>
  <si>
    <t>incomed_depto</t>
  </si>
  <si>
    <t>incomepcd_pais</t>
  </si>
  <si>
    <t>incomepcd_depto</t>
  </si>
  <si>
    <t>minimo</t>
  </si>
  <si>
    <t>maximo</t>
  </si>
  <si>
    <t>media</t>
  </si>
  <si>
    <t>p50</t>
  </si>
  <si>
    <t>cv</t>
  </si>
  <si>
    <t>montevideo</t>
  </si>
  <si>
    <t>tacuarembó</t>
  </si>
  <si>
    <t>quintil 1</t>
  </si>
  <si>
    <t>quintil 2</t>
  </si>
  <si>
    <t>quintil 3</t>
  </si>
  <si>
    <t>quintil 4</t>
  </si>
  <si>
    <t>quintil 5</t>
  </si>
  <si>
    <t>atkinson (e1)</t>
  </si>
  <si>
    <t>atkinson (e0.1)</t>
  </si>
  <si>
    <t>theil</t>
  </si>
  <si>
    <t>egp1</t>
  </si>
  <si>
    <t>sin escolarizar</t>
  </si>
  <si>
    <t>hombre</t>
  </si>
  <si>
    <t>egp2</t>
  </si>
  <si>
    <t>primaria</t>
  </si>
  <si>
    <t>mujer</t>
  </si>
  <si>
    <t>egp3</t>
  </si>
  <si>
    <t>em</t>
  </si>
  <si>
    <t>egp4</t>
  </si>
  <si>
    <t>es</t>
  </si>
  <si>
    <t>egp5</t>
  </si>
  <si>
    <t>posgrado</t>
  </si>
  <si>
    <t>I. Altos profesionales, grandes administradores, gerentes de grandes industrias, y grandes propietarios</t>
  </si>
  <si>
    <t>II. Profesionales medios, administradores de nivel medio, técnicos de alto nivel, gerentes de pequeños establecimientos, y supervisores de trabajadores no manuales.</t>
  </si>
  <si>
    <t>IIIa. Trabajadores no manuales rutinarios de alto cargo: administradores y comerciantes</t>
  </si>
  <si>
    <t>IIIb. Trabajadores no manuales rutinarios de bajo cargo: pequeños administradores y comerciantes</t>
  </si>
  <si>
    <t>IVa. Pequeños propietarios artesanos con empleados</t>
  </si>
  <si>
    <t>IVb. Pequeños propietarios y artesanos sin empleados</t>
  </si>
  <si>
    <t>IVc. Agricultores y pequeños propietarios auto-empleados en tareas de producción primaria</t>
  </si>
  <si>
    <t>V. Técnicos de bajo rango y supervisores de trabajadores manuales.</t>
  </si>
  <si>
    <t>VI. Trabajadores manuales calificados</t>
  </si>
  <si>
    <t>VIIa. Trabajadores semi-calificados y no calificados</t>
  </si>
  <si>
    <t>VIIb. Trabajadores de la producción agrícola y otras tareas de producción primaria.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</si>
</sst>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"/>
    <numFmt numFmtId="167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sz val="11"/>
      <name val="Book Antiqua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4" fontId="4" fillId="0" borderId="0" xfId="0" applyFont="1" applyAlignment="1">
      <alignment/>
    </xf>
    <xf numFmtId="164" fontId="5" fillId="0" borderId="1" xfId="0" applyFont="1" applyBorder="1" applyAlignment="1">
      <alignment vertical="center" wrapText="1"/>
    </xf>
    <xf numFmtId="164" fontId="5" fillId="0" borderId="2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46AAC4"/>
      <rgbColor rgb="0098B855"/>
      <rgbColor rgb="00FFCC00"/>
      <rgbColor rgb="00FF9900"/>
      <rgbColor rgb="00FF6600"/>
      <rgbColor rgb="007D5FA0"/>
      <rgbColor rgb="00969696"/>
      <rgbColor rgb="00003366"/>
      <rgbColor rgb="004F81BD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serie_ingresos!$C$2</c:f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serie_ingresos!$B$3:$B$33</c:f>
              <c:numCache/>
            </c:numRef>
          </c:cat>
          <c:val>
            <c:numRef>
              <c:f>serie_ingresos!$C$3:$C$33</c:f>
              <c:numCache/>
            </c:numRef>
          </c:val>
          <c:smooth val="0"/>
        </c:ser>
        <c:ser>
          <c:idx val="1"/>
          <c:order val="1"/>
          <c:tx>
            <c:strRef>
              <c:f>serie_ingresos!$D$2</c:f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serie_ingresos!$B$3:$B$33</c:f>
              <c:numCache/>
            </c:numRef>
          </c:cat>
          <c:val>
            <c:numRef>
              <c:f>serie_ingresos!$D$3:$D$33</c:f>
              <c:numCache/>
            </c:numRef>
          </c:val>
          <c:smooth val="0"/>
        </c:ser>
        <c:ser>
          <c:idx val="2"/>
          <c:order val="2"/>
          <c:tx>
            <c:strRef>
              <c:f>serie_ingresos!$E$2</c:f>
            </c:strRef>
          </c:tx>
          <c:spPr>
            <a:ln w="38100">
              <a:solidFill>
                <a:srgbClr val="98B85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serie_ingresos!$B$3:$B$33</c:f>
              <c:numCache/>
            </c:numRef>
          </c:cat>
          <c:val>
            <c:numRef>
              <c:f>serie_ingresos!$E$3:$E$33</c:f>
              <c:numCache/>
            </c:numRef>
          </c:val>
          <c:smooth val="0"/>
        </c:ser>
        <c:marker val="1"/>
        <c:axId val="1923068"/>
        <c:axId val="17307613"/>
      </c:lineChart>
      <c:dateAx>
        <c:axId val="1923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307613"/>
        <c:crosses val="autoZero"/>
        <c:auto val="0"/>
        <c:noMultiLvlLbl val="0"/>
      </c:dateAx>
      <c:valAx>
        <c:axId val="17307613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2306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wage_depto!$C$2</c:f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wage_depto!$B$3:$B$33</c:f>
              <c:numCache/>
            </c:numRef>
          </c:cat>
          <c:val>
            <c:numRef>
              <c:f>wage_depto!$C$3:$C$33</c:f>
              <c:numCache/>
            </c:numRef>
          </c:val>
          <c:smooth val="0"/>
        </c:ser>
        <c:ser>
          <c:idx val="1"/>
          <c:order val="1"/>
          <c:tx>
            <c:strRef>
              <c:f>wage_depto!$D$2</c:f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wage_depto!$B$3:$B$33</c:f>
              <c:numCache/>
            </c:numRef>
          </c:cat>
          <c:val>
            <c:numRef>
              <c:f>wage_depto!$D$3:$D$33</c:f>
              <c:numCache/>
            </c:numRef>
          </c:val>
          <c:smooth val="0"/>
        </c:ser>
        <c:marker val="1"/>
        <c:axId val="21550790"/>
        <c:axId val="59739383"/>
      </c:lineChart>
      <c:dateAx>
        <c:axId val="21550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739383"/>
        <c:crosses val="autoZero"/>
        <c:auto val="0"/>
        <c:noMultiLvlLbl val="0"/>
      </c:dateAx>
      <c:valAx>
        <c:axId val="59739383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55079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income_depto!$C$2</c:f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income_depto!$B$3:$B$33</c:f>
              <c:numCache/>
            </c:numRef>
          </c:cat>
          <c:val>
            <c:numRef>
              <c:f>income_depto!$C$3:$C$33</c:f>
              <c:numCache/>
            </c:numRef>
          </c:val>
          <c:smooth val="0"/>
        </c:ser>
        <c:ser>
          <c:idx val="1"/>
          <c:order val="1"/>
          <c:tx>
            <c:strRef>
              <c:f>income_depto!$D$2</c:f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income_depto!$B$3:$B$33</c:f>
              <c:numCache/>
            </c:numRef>
          </c:cat>
          <c:val>
            <c:numRef>
              <c:f>income_depto!$D$3:$D$33</c:f>
              <c:numCache/>
            </c:numRef>
          </c:val>
          <c:smooth val="0"/>
        </c:ser>
        <c:marker val="1"/>
        <c:axId val="783536"/>
        <c:axId val="7051825"/>
      </c:lineChart>
      <c:dateAx>
        <c:axId val="783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051825"/>
        <c:crosses val="autoZero"/>
        <c:auto val="0"/>
        <c:noMultiLvlLbl val="0"/>
      </c:dateAx>
      <c:valAx>
        <c:axId val="7051825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8353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incomepc_depto!$C$2</c:f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incomepc_depto!$B$3:$B$33</c:f>
              <c:numCache/>
            </c:numRef>
          </c:cat>
          <c:val>
            <c:numRef>
              <c:f>incomepc_depto!$C$3:$C$33</c:f>
              <c:numCache/>
            </c:numRef>
          </c:val>
          <c:smooth val="0"/>
        </c:ser>
        <c:ser>
          <c:idx val="1"/>
          <c:order val="1"/>
          <c:tx>
            <c:strRef>
              <c:f>incomepc_depto!$D$2</c:f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incomepc_depto!$B$3:$B$33</c:f>
              <c:numCache/>
            </c:numRef>
          </c:cat>
          <c:val>
            <c:numRef>
              <c:f>incomepc_depto!$D$3:$D$33</c:f>
              <c:numCache/>
            </c:numRef>
          </c:val>
          <c:smooth val="0"/>
        </c:ser>
        <c:marker val="1"/>
        <c:axId val="63466426"/>
        <c:axId val="34326923"/>
      </c:lineChart>
      <c:dateAx>
        <c:axId val="6346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326923"/>
        <c:crosses val="autoZero"/>
        <c:auto val="0"/>
        <c:noMultiLvlLbl val="0"/>
      </c:dateAx>
      <c:valAx>
        <c:axId val="34326923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46642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atkinson_2016!$B$1</c:f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atkinson_2016!$A$2:$A$5</c:f>
              <c:numCache/>
            </c:numRef>
          </c:cat>
          <c:val>
            <c:numRef>
              <c:f>atkinson_2016!$B$2:$B$5</c:f>
              <c:numCache/>
            </c:numRef>
          </c:val>
          <c:smooth val="0"/>
        </c:ser>
        <c:ser>
          <c:idx val="1"/>
          <c:order val="1"/>
          <c:tx>
            <c:strRef>
              <c:f>atkinson_2016!$C$1</c:f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atkinson_2016!$A$2:$A$5</c:f>
              <c:numCache/>
            </c:numRef>
          </c:cat>
          <c:val>
            <c:numRef>
              <c:f>atkinson_2016!$C$2:$C$5</c:f>
              <c:numCache/>
            </c:numRef>
          </c:val>
          <c:smooth val="0"/>
        </c:ser>
        <c:marker val="1"/>
        <c:axId val="40506852"/>
        <c:axId val="29017349"/>
      </c:lineChart>
      <c:dateAx>
        <c:axId val="40506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017349"/>
        <c:crosses val="autoZero"/>
        <c:auto val="0"/>
        <c:noMultiLvlLbl val="0"/>
      </c:dateAx>
      <c:valAx>
        <c:axId val="29017349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50685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theil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theil_tacuarembó!$B$1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theil_tacuarembó!$A$2:$A$6</c:f>
              <c:strCache/>
            </c:strRef>
          </c:cat>
          <c:val>
            <c:numRef>
              <c:f>theil_tacuarembó!$B$2:$B$6</c:f>
              <c:numCache/>
            </c:numRef>
          </c:val>
        </c:ser>
        <c:axId val="59829550"/>
        <c:axId val="1595039"/>
      </c:barChart>
      <c:dateAx>
        <c:axId val="59829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95039"/>
        <c:crosses val="autoZero"/>
        <c:auto val="0"/>
        <c:noMultiLvlLbl val="0"/>
      </c:dateAx>
      <c:valAx>
        <c:axId val="1595039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829550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theil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theil_tacuarembó!$E$1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theil_tacuarembó!$D$2:$D$6</c:f>
              <c:strCache/>
            </c:strRef>
          </c:cat>
          <c:val>
            <c:numRef>
              <c:f>theil_tacuarembó!$E$2:$E$6</c:f>
              <c:numCache/>
            </c:numRef>
          </c:val>
        </c:ser>
        <c:axId val="14355352"/>
        <c:axId val="62089305"/>
      </c:barChart>
      <c:dateAx>
        <c:axId val="14355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089305"/>
        <c:crosses val="autoZero"/>
        <c:auto val="0"/>
        <c:noMultiLvlLbl val="0"/>
      </c:dateAx>
      <c:valAx>
        <c:axId val="62089305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355352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theil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theil_tacuarembó!$H$1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theil_tacuarembó!$G$2:$G$3</c:f>
              <c:strCache/>
            </c:strRef>
          </c:cat>
          <c:val>
            <c:numRef>
              <c:f>theil_tacuarembó!$H$2:$H$3</c:f>
              <c:numCache/>
            </c:numRef>
          </c:val>
        </c:ser>
        <c:axId val="21932834"/>
        <c:axId val="63177779"/>
      </c:barChart>
      <c:dateAx>
        <c:axId val="21932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177779"/>
        <c:crosses val="autoZero"/>
        <c:auto val="0"/>
        <c:noMultiLvlLbl val="0"/>
      </c:dateAx>
      <c:valAx>
        <c:axId val="63177779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932834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evolucion_egp!$B$2</c:f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evolucion_egp!$A$3:$A$33</c:f>
              <c:numCache/>
            </c:numRef>
          </c:cat>
          <c:val>
            <c:numRef>
              <c:f>evolucion_egp!$B$3:$B$33</c:f>
              <c:numCache/>
            </c:numRef>
          </c:val>
          <c:smooth val="0"/>
        </c:ser>
        <c:ser>
          <c:idx val="1"/>
          <c:order val="1"/>
          <c:tx>
            <c:strRef>
              <c:f>evolucion_egp!$C$2</c:f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evolucion_egp!$A$3:$A$33</c:f>
              <c:numCache/>
            </c:numRef>
          </c:cat>
          <c:val>
            <c:numRef>
              <c:f>evolucion_egp!$C$3:$C$33</c:f>
              <c:numCache/>
            </c:numRef>
          </c:val>
          <c:smooth val="0"/>
        </c:ser>
        <c:ser>
          <c:idx val="2"/>
          <c:order val="2"/>
          <c:tx>
            <c:strRef>
              <c:f>evolucion_egp!$D$2</c:f>
            </c:strRef>
          </c:tx>
          <c:spPr>
            <a:ln w="38100">
              <a:solidFill>
                <a:srgbClr val="98B85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evolucion_egp!$A$3:$A$33</c:f>
              <c:numCache/>
            </c:numRef>
          </c:cat>
          <c:val>
            <c:numRef>
              <c:f>evolucion_egp!$D$3:$D$33</c:f>
              <c:numCache/>
            </c:numRef>
          </c:val>
          <c:smooth val="0"/>
        </c:ser>
        <c:ser>
          <c:idx val="3"/>
          <c:order val="3"/>
          <c:tx>
            <c:strRef>
              <c:f>evolucion_egp!$E$2</c:f>
            </c:strRef>
          </c:tx>
          <c:spPr>
            <a:ln w="38100">
              <a:solidFill>
                <a:srgbClr val="7D5F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evolucion_egp!$A$3:$A$33</c:f>
              <c:numCache/>
            </c:numRef>
          </c:cat>
          <c:val>
            <c:numRef>
              <c:f>evolucion_egp!$E$3:$E$33</c:f>
              <c:numCache/>
            </c:numRef>
          </c:val>
          <c:smooth val="0"/>
        </c:ser>
        <c:ser>
          <c:idx val="4"/>
          <c:order val="4"/>
          <c:tx>
            <c:strRef>
              <c:f>evolucion_egp!$F$2</c:f>
            </c:strRef>
          </c:tx>
          <c:spPr>
            <a:ln w="38100">
              <a:solidFill>
                <a:srgbClr val="46AAC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evolucion_egp!$A$3:$A$33</c:f>
              <c:numCache/>
            </c:numRef>
          </c:cat>
          <c:val>
            <c:numRef>
              <c:f>evolucion_egp!$F$3:$F$33</c:f>
              <c:numCache/>
            </c:numRef>
          </c:val>
          <c:smooth val="0"/>
        </c:ser>
        <c:marker val="1"/>
        <c:axId val="31729100"/>
        <c:axId val="17126445"/>
      </c:lineChart>
      <c:dateAx>
        <c:axId val="31729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126445"/>
        <c:crosses val="autoZero"/>
        <c:auto val="0"/>
        <c:noMultiLvlLbl val="0"/>
      </c:dateAx>
      <c:valAx>
        <c:axId val="17126445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72910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0</xdr:row>
      <xdr:rowOff>171450</xdr:rowOff>
    </xdr:from>
    <xdr:to>
      <xdr:col>13</xdr:col>
      <xdr:colOff>180975</xdr:colOff>
      <xdr:row>21</xdr:row>
      <xdr:rowOff>190500</xdr:rowOff>
    </xdr:to>
    <xdr:graphicFrame>
      <xdr:nvGraphicFramePr>
        <xdr:cNvPr id="1" name="Chart 1"/>
        <xdr:cNvGraphicFramePr/>
      </xdr:nvGraphicFramePr>
      <xdr:xfrm>
        <a:off x="2581275" y="171450"/>
        <a:ext cx="75057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0</xdr:rowOff>
    </xdr:from>
    <xdr:to>
      <xdr:col>7</xdr:col>
      <xdr:colOff>152400</xdr:colOff>
      <xdr:row>18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90500"/>
          <a:ext cx="4191000" cy="3295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552450</xdr:colOff>
      <xdr:row>1</xdr:row>
      <xdr:rowOff>38100</xdr:rowOff>
    </xdr:from>
    <xdr:to>
      <xdr:col>14</xdr:col>
      <xdr:colOff>514350</xdr:colOff>
      <xdr:row>18</xdr:row>
      <xdr:rowOff>95250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228600"/>
          <a:ext cx="4191000" cy="3295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4</xdr:row>
      <xdr:rowOff>9525</xdr:rowOff>
    </xdr:from>
    <xdr:to>
      <xdr:col>14</xdr:col>
      <xdr:colOff>47625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2914650" y="771525"/>
        <a:ext cx="58197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3</xdr:row>
      <xdr:rowOff>180975</xdr:rowOff>
    </xdr:from>
    <xdr:to>
      <xdr:col>11</xdr:col>
      <xdr:colOff>352425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2562225" y="752475"/>
        <a:ext cx="44958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</xdr:row>
      <xdr:rowOff>123825</xdr:rowOff>
    </xdr:from>
    <xdr:to>
      <xdr:col>12</xdr:col>
      <xdr:colOff>76200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2743200" y="314325"/>
        <a:ext cx="46482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295275</xdr:colOff>
      <xdr:row>24</xdr:row>
      <xdr:rowOff>161925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34075" cy="473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2</xdr:row>
      <xdr:rowOff>95250</xdr:rowOff>
    </xdr:from>
    <xdr:to>
      <xdr:col>9</xdr:col>
      <xdr:colOff>114300</xdr:colOff>
      <xdr:row>19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476250"/>
          <a:ext cx="4610100" cy="3295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352425</xdr:colOff>
      <xdr:row>2</xdr:row>
      <xdr:rowOff>57150</xdr:rowOff>
    </xdr:from>
    <xdr:to>
      <xdr:col>18</xdr:col>
      <xdr:colOff>95250</xdr:colOff>
      <xdr:row>19</xdr:row>
      <xdr:rowOff>114300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438150"/>
          <a:ext cx="4619625" cy="3295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2</xdr:row>
      <xdr:rowOff>66675</xdr:rowOff>
    </xdr:from>
    <xdr:to>
      <xdr:col>11</xdr:col>
      <xdr:colOff>133350</xdr:colOff>
      <xdr:row>18</xdr:row>
      <xdr:rowOff>133350</xdr:rowOff>
    </xdr:to>
    <xdr:graphicFrame>
      <xdr:nvGraphicFramePr>
        <xdr:cNvPr id="1" name="Chart 1"/>
        <xdr:cNvGraphicFramePr/>
      </xdr:nvGraphicFramePr>
      <xdr:xfrm>
        <a:off x="3429000" y="447675"/>
        <a:ext cx="46863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6</xdr:row>
      <xdr:rowOff>104775</xdr:rowOff>
    </xdr:from>
    <xdr:to>
      <xdr:col>6</xdr:col>
      <xdr:colOff>76200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76200" y="1247775"/>
        <a:ext cx="4229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</xdr:colOff>
      <xdr:row>12</xdr:row>
      <xdr:rowOff>47625</xdr:rowOff>
    </xdr:from>
    <xdr:to>
      <xdr:col>12</xdr:col>
      <xdr:colOff>66675</xdr:colOff>
      <xdr:row>26</xdr:row>
      <xdr:rowOff>123825</xdr:rowOff>
    </xdr:to>
    <xdr:graphicFrame>
      <xdr:nvGraphicFramePr>
        <xdr:cNvPr id="2" name="Chart 2"/>
        <xdr:cNvGraphicFramePr/>
      </xdr:nvGraphicFramePr>
      <xdr:xfrm>
        <a:off x="4295775" y="2333625"/>
        <a:ext cx="42291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114300</xdr:colOff>
      <xdr:row>1</xdr:row>
      <xdr:rowOff>66675</xdr:rowOff>
    </xdr:from>
    <xdr:to>
      <xdr:col>18</xdr:col>
      <xdr:colOff>114300</xdr:colOff>
      <xdr:row>15</xdr:row>
      <xdr:rowOff>142875</xdr:rowOff>
    </xdr:to>
    <xdr:graphicFrame>
      <xdr:nvGraphicFramePr>
        <xdr:cNvPr id="3" name="Chart 3"/>
        <xdr:cNvGraphicFramePr/>
      </xdr:nvGraphicFramePr>
      <xdr:xfrm>
        <a:off x="8572500" y="257175"/>
        <a:ext cx="42291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38100</xdr:rowOff>
    </xdr:from>
    <xdr:to>
      <xdr:col>12</xdr:col>
      <xdr:colOff>419100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1590675" y="419100"/>
        <a:ext cx="72866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zoomScale="85" zoomScaleNormal="85" workbookViewId="0" topLeftCell="A1">
      <selection activeCell="G9" sqref="G9"/>
    </sheetView>
  </sheetViews>
  <sheetFormatPr defaultColWidth="11.421875" defaultRowHeight="15"/>
  <sheetData>
    <row r="1" spans="1:14" ht="15">
      <c r="A1">
        <v>1986</v>
      </c>
      <c r="E1" t="s">
        <v>0</v>
      </c>
      <c r="J1">
        <v>1996</v>
      </c>
      <c r="N1" t="s">
        <v>0</v>
      </c>
    </row>
    <row r="2" spans="1:15" ht="15">
      <c r="A2" t="s">
        <v>1</v>
      </c>
      <c r="B2" t="s">
        <v>2</v>
      </c>
      <c r="C2" t="s">
        <v>3</v>
      </c>
      <c r="D2" t="s">
        <v>4</v>
      </c>
      <c r="E2" t="s">
        <v>4</v>
      </c>
      <c r="F2" t="s">
        <v>5</v>
      </c>
      <c r="J2" t="s">
        <v>1</v>
      </c>
      <c r="K2" t="s">
        <v>2</v>
      </c>
      <c r="L2" t="s">
        <v>3</v>
      </c>
      <c r="M2" t="s">
        <v>4</v>
      </c>
      <c r="N2" t="s">
        <v>4</v>
      </c>
      <c r="O2" t="s">
        <v>5</v>
      </c>
    </row>
    <row r="3" spans="1:17" ht="15">
      <c r="A3">
        <v>0</v>
      </c>
      <c r="B3" s="1">
        <v>0</v>
      </c>
      <c r="C3" s="1">
        <v>0</v>
      </c>
      <c r="D3" s="1">
        <v>0</v>
      </c>
      <c r="E3" s="1">
        <v>0</v>
      </c>
      <c r="F3" s="1"/>
      <c r="G3" s="1"/>
      <c r="H3" s="1"/>
      <c r="J3">
        <v>0</v>
      </c>
      <c r="K3" s="1">
        <v>0</v>
      </c>
      <c r="L3" s="1">
        <v>0</v>
      </c>
      <c r="M3" s="1">
        <v>0</v>
      </c>
      <c r="N3" s="1">
        <v>0</v>
      </c>
      <c r="O3" s="1"/>
      <c r="P3" s="1"/>
      <c r="Q3" s="1"/>
    </row>
    <row r="4" spans="1:17" ht="15">
      <c r="A4">
        <v>1</v>
      </c>
      <c r="B4">
        <v>1661.077</v>
      </c>
      <c r="C4" s="1">
        <f aca="true" t="shared" si="0" ref="C4:C13">A4/$A$13</f>
        <v>0.1</v>
      </c>
      <c r="D4" s="1">
        <f aca="true" t="shared" si="1" ref="D4:D13">B4/$B$14</f>
        <v>0.017388518982132707</v>
      </c>
      <c r="E4" s="1">
        <f>D4</f>
        <v>0.017388518982132707</v>
      </c>
      <c r="F4" s="1">
        <f aca="true" t="shared" si="2" ref="F4:F13">(E4+E3)/2*(1/10)</f>
        <v>0.0008694259491066354</v>
      </c>
      <c r="G4" s="1" t="s">
        <v>6</v>
      </c>
      <c r="H4" s="1">
        <f>0.5-F14</f>
        <v>0.2153547108616478</v>
      </c>
      <c r="J4">
        <v>1</v>
      </c>
      <c r="K4">
        <v>2421.763</v>
      </c>
      <c r="L4" s="1"/>
      <c r="M4" s="1"/>
      <c r="N4" s="1"/>
      <c r="O4" s="1"/>
      <c r="P4" s="1" t="s">
        <v>6</v>
      </c>
      <c r="Q4" s="1"/>
    </row>
    <row r="5" spans="1:17" ht="15">
      <c r="A5">
        <v>2</v>
      </c>
      <c r="B5">
        <v>3019.178</v>
      </c>
      <c r="C5" s="1">
        <f t="shared" si="0"/>
        <v>0.2</v>
      </c>
      <c r="D5" s="1">
        <f t="shared" si="1"/>
        <v>0.03160541863106735</v>
      </c>
      <c r="E5" s="1">
        <f aca="true" t="shared" si="3" ref="E5:E13">D5+E4</f>
        <v>0.048993937613200055</v>
      </c>
      <c r="F5" s="1">
        <f t="shared" si="2"/>
        <v>0.003319122829766638</v>
      </c>
      <c r="G5" s="1" t="s">
        <v>7</v>
      </c>
      <c r="H5" s="1">
        <f>H4/0.5</f>
        <v>0.4307094217232956</v>
      </c>
      <c r="J5">
        <v>2</v>
      </c>
      <c r="K5">
        <v>4394.145</v>
      </c>
      <c r="L5" s="1"/>
      <c r="M5" s="1"/>
      <c r="N5" s="1"/>
      <c r="O5" s="1"/>
      <c r="P5" s="1" t="s">
        <v>7</v>
      </c>
      <c r="Q5" s="1"/>
    </row>
    <row r="6" spans="1:17" ht="15">
      <c r="A6">
        <v>3</v>
      </c>
      <c r="B6">
        <v>4013.808</v>
      </c>
      <c r="C6" s="1">
        <f t="shared" si="0"/>
        <v>0.3</v>
      </c>
      <c r="D6" s="1">
        <f t="shared" si="1"/>
        <v>0.042017423995778715</v>
      </c>
      <c r="E6" s="1">
        <f t="shared" si="3"/>
        <v>0.09101136160897877</v>
      </c>
      <c r="F6" s="1">
        <f t="shared" si="2"/>
        <v>0.0070002649611089415</v>
      </c>
      <c r="G6" s="1"/>
      <c r="H6" s="1"/>
      <c r="J6">
        <v>3</v>
      </c>
      <c r="K6">
        <v>5919.059</v>
      </c>
      <c r="L6" s="1"/>
      <c r="M6" s="1"/>
      <c r="N6" s="1"/>
      <c r="O6" s="1"/>
      <c r="P6" s="1"/>
      <c r="Q6" s="1"/>
    </row>
    <row r="7" spans="1:17" ht="15">
      <c r="A7">
        <v>4</v>
      </c>
      <c r="B7">
        <v>5161.049</v>
      </c>
      <c r="C7" s="1">
        <f t="shared" si="0"/>
        <v>0.4</v>
      </c>
      <c r="D7" s="1">
        <f t="shared" si="1"/>
        <v>0.05402699483781728</v>
      </c>
      <c r="E7" s="1">
        <f t="shared" si="3"/>
        <v>0.14503835644679605</v>
      </c>
      <c r="F7" s="1">
        <f t="shared" si="2"/>
        <v>0.011802485902788743</v>
      </c>
      <c r="G7" s="1"/>
      <c r="H7" s="1"/>
      <c r="J7">
        <v>4</v>
      </c>
      <c r="K7">
        <v>7276.312</v>
      </c>
      <c r="L7" s="1"/>
      <c r="M7" s="1"/>
      <c r="N7" s="1"/>
      <c r="O7" s="1"/>
      <c r="P7" s="1"/>
      <c r="Q7" s="1"/>
    </row>
    <row r="8" spans="1:17" ht="15">
      <c r="A8">
        <v>5</v>
      </c>
      <c r="B8">
        <v>6241.699</v>
      </c>
      <c r="C8" s="1">
        <f t="shared" si="0"/>
        <v>0.5</v>
      </c>
      <c r="D8" s="1">
        <f t="shared" si="1"/>
        <v>0.06533947646151185</v>
      </c>
      <c r="E8" s="1">
        <f t="shared" si="3"/>
        <v>0.21037783290830792</v>
      </c>
      <c r="F8" s="1">
        <f t="shared" si="2"/>
        <v>0.0177708094677552</v>
      </c>
      <c r="G8" s="1"/>
      <c r="H8" s="1"/>
      <c r="J8">
        <v>5</v>
      </c>
      <c r="K8">
        <v>8951.338</v>
      </c>
      <c r="L8" s="1"/>
      <c r="M8" s="1"/>
      <c r="N8" s="1"/>
      <c r="O8" s="1"/>
      <c r="P8" s="1"/>
      <c r="Q8" s="1"/>
    </row>
    <row r="9" spans="1:17" ht="15">
      <c r="A9">
        <v>6</v>
      </c>
      <c r="B9">
        <v>7499.018</v>
      </c>
      <c r="C9" s="1">
        <f t="shared" si="0"/>
        <v>0.6</v>
      </c>
      <c r="D9" s="1">
        <f t="shared" si="1"/>
        <v>0.0785013679921851</v>
      </c>
      <c r="E9" s="1">
        <f t="shared" si="3"/>
        <v>0.288879200900493</v>
      </c>
      <c r="F9" s="1">
        <f t="shared" si="2"/>
        <v>0.024962851690440047</v>
      </c>
      <c r="G9" s="1"/>
      <c r="H9" s="1"/>
      <c r="J9">
        <v>6</v>
      </c>
      <c r="K9">
        <v>10810.88</v>
      </c>
      <c r="L9" s="1"/>
      <c r="M9" s="1"/>
      <c r="N9" s="1"/>
      <c r="O9" s="1"/>
      <c r="P9" s="1"/>
      <c r="Q9" s="1"/>
    </row>
    <row r="10" spans="1:17" ht="15">
      <c r="A10">
        <v>7</v>
      </c>
      <c r="B10">
        <v>9093.488</v>
      </c>
      <c r="C10" s="1">
        <f t="shared" si="0"/>
        <v>0.7</v>
      </c>
      <c r="D10" s="1">
        <f t="shared" si="1"/>
        <v>0.09519263026445852</v>
      </c>
      <c r="E10" s="1">
        <f t="shared" si="3"/>
        <v>0.3840718311649515</v>
      </c>
      <c r="F10" s="1">
        <f t="shared" si="2"/>
        <v>0.03364755160327223</v>
      </c>
      <c r="G10" s="1"/>
      <c r="H10" s="1"/>
      <c r="J10">
        <v>7</v>
      </c>
      <c r="K10">
        <v>13105.57</v>
      </c>
      <c r="L10" s="1"/>
      <c r="M10" s="1"/>
      <c r="N10" s="1"/>
      <c r="O10" s="1"/>
      <c r="P10" s="1"/>
      <c r="Q10" s="1"/>
    </row>
    <row r="11" spans="1:17" ht="15">
      <c r="A11">
        <v>8</v>
      </c>
      <c r="B11">
        <v>11427.81</v>
      </c>
      <c r="C11" s="1">
        <f t="shared" si="0"/>
        <v>0.8</v>
      </c>
      <c r="D11" s="1">
        <f t="shared" si="1"/>
        <v>0.11962882582156394</v>
      </c>
      <c r="E11" s="1">
        <f t="shared" si="3"/>
        <v>0.5037006569865154</v>
      </c>
      <c r="F11" s="1">
        <f t="shared" si="2"/>
        <v>0.04438862440757335</v>
      </c>
      <c r="G11" s="1"/>
      <c r="H11" s="1"/>
      <c r="J11">
        <v>8</v>
      </c>
      <c r="K11">
        <v>16575.17</v>
      </c>
      <c r="L11" s="1"/>
      <c r="M11" s="1"/>
      <c r="N11" s="1"/>
      <c r="O11" s="1"/>
      <c r="P11" s="1"/>
      <c r="Q11" s="1"/>
    </row>
    <row r="12" spans="1:17" ht="15">
      <c r="A12">
        <v>9</v>
      </c>
      <c r="B12">
        <v>14643.42</v>
      </c>
      <c r="C12" s="1">
        <f t="shared" si="0"/>
        <v>0.9</v>
      </c>
      <c r="D12" s="1">
        <f t="shared" si="1"/>
        <v>0.15329053778563048</v>
      </c>
      <c r="E12" s="1">
        <f t="shared" si="3"/>
        <v>0.656991194772146</v>
      </c>
      <c r="F12" s="1">
        <f t="shared" si="2"/>
        <v>0.058034592587933066</v>
      </c>
      <c r="G12" s="1"/>
      <c r="H12" s="1"/>
      <c r="J12">
        <v>9</v>
      </c>
      <c r="K12">
        <v>21578.74</v>
      </c>
      <c r="L12" s="1"/>
      <c r="M12" s="1"/>
      <c r="N12" s="1"/>
      <c r="O12" s="1"/>
      <c r="P12" s="1"/>
      <c r="Q12" s="1"/>
    </row>
    <row r="13" spans="1:17" ht="15">
      <c r="A13">
        <v>10</v>
      </c>
      <c r="B13">
        <v>32766.68</v>
      </c>
      <c r="C13" s="1">
        <f t="shared" si="0"/>
        <v>1</v>
      </c>
      <c r="D13" s="1">
        <f t="shared" si="1"/>
        <v>0.34300880522785404</v>
      </c>
      <c r="E13" s="1">
        <f t="shared" si="3"/>
        <v>1</v>
      </c>
      <c r="F13" s="1">
        <f t="shared" si="2"/>
        <v>0.0828495597386073</v>
      </c>
      <c r="G13" s="1"/>
      <c r="H13" s="1"/>
      <c r="J13">
        <v>10</v>
      </c>
      <c r="K13">
        <v>42657.42</v>
      </c>
      <c r="L13" s="1"/>
      <c r="M13" s="1"/>
      <c r="N13" s="1"/>
      <c r="O13" s="1"/>
      <c r="P13" s="1"/>
      <c r="Q13" s="1"/>
    </row>
    <row r="14" spans="1:17" ht="15">
      <c r="A14" t="s">
        <v>8</v>
      </c>
      <c r="B14" s="1">
        <f>SUM(B3:B13)</f>
        <v>95527.227</v>
      </c>
      <c r="C14" s="1"/>
      <c r="D14" s="1"/>
      <c r="E14" s="1"/>
      <c r="F14" s="1">
        <f>SUM(F4:F13)</f>
        <v>0.2846452891383522</v>
      </c>
      <c r="G14" s="1"/>
      <c r="H14" s="1"/>
      <c r="J14" t="s">
        <v>8</v>
      </c>
      <c r="K14" s="1">
        <f>SUM(K3:K13)</f>
        <v>133690.397</v>
      </c>
      <c r="L14" s="1"/>
      <c r="M14" s="1"/>
      <c r="N14" s="1"/>
      <c r="O14" s="1"/>
      <c r="P14" s="1"/>
      <c r="Q14" s="1"/>
    </row>
    <row r="16" spans="1:14" ht="15">
      <c r="A16">
        <v>2006</v>
      </c>
      <c r="E16" t="s">
        <v>0</v>
      </c>
      <c r="J16">
        <v>2016</v>
      </c>
      <c r="N16" t="s">
        <v>0</v>
      </c>
    </row>
    <row r="17" spans="1:15" ht="15">
      <c r="A17" t="s">
        <v>1</v>
      </c>
      <c r="B17" t="s">
        <v>2</v>
      </c>
      <c r="C17" t="s">
        <v>3</v>
      </c>
      <c r="D17" t="s">
        <v>4</v>
      </c>
      <c r="E17" t="s">
        <v>4</v>
      </c>
      <c r="F17" t="s">
        <v>5</v>
      </c>
      <c r="J17" t="s">
        <v>1</v>
      </c>
      <c r="K17" t="s">
        <v>2</v>
      </c>
      <c r="L17" t="s">
        <v>3</v>
      </c>
      <c r="M17" t="s">
        <v>4</v>
      </c>
      <c r="N17" t="s">
        <v>4</v>
      </c>
      <c r="O17" t="s">
        <v>5</v>
      </c>
    </row>
    <row r="18" spans="1:17" ht="15">
      <c r="A18">
        <v>0</v>
      </c>
      <c r="B18" s="1">
        <v>0</v>
      </c>
      <c r="C18" s="1">
        <v>0</v>
      </c>
      <c r="D18" s="1">
        <v>0</v>
      </c>
      <c r="E18" s="1">
        <v>0</v>
      </c>
      <c r="F18" s="1"/>
      <c r="G18" s="1"/>
      <c r="H18" s="1"/>
      <c r="J18">
        <v>0</v>
      </c>
      <c r="K18" s="1">
        <v>0</v>
      </c>
      <c r="L18" s="1">
        <v>0</v>
      </c>
      <c r="M18" s="1">
        <v>0</v>
      </c>
      <c r="N18" s="1">
        <v>0</v>
      </c>
      <c r="O18" s="1"/>
      <c r="P18" s="1"/>
      <c r="Q18" s="1"/>
    </row>
    <row r="19" spans="1:17" ht="15">
      <c r="A19">
        <v>1</v>
      </c>
      <c r="B19">
        <v>2344.999</v>
      </c>
      <c r="C19" s="1"/>
      <c r="D19" s="1"/>
      <c r="E19" s="1"/>
      <c r="F19" s="1"/>
      <c r="G19" s="1" t="s">
        <v>6</v>
      </c>
      <c r="H19" s="1"/>
      <c r="J19">
        <v>1</v>
      </c>
      <c r="K19" s="1">
        <v>4535.764</v>
      </c>
      <c r="L19" s="1"/>
      <c r="M19" s="1"/>
      <c r="N19" s="1"/>
      <c r="O19" s="1"/>
      <c r="P19" s="1" t="s">
        <v>6</v>
      </c>
      <c r="Q19" s="1"/>
    </row>
    <row r="20" spans="1:17" ht="15">
      <c r="A20">
        <v>2</v>
      </c>
      <c r="B20">
        <v>3750.18</v>
      </c>
      <c r="C20" s="1"/>
      <c r="D20" s="1"/>
      <c r="E20" s="1"/>
      <c r="F20" s="1"/>
      <c r="G20" s="1" t="s">
        <v>7</v>
      </c>
      <c r="H20" s="1"/>
      <c r="J20">
        <v>2</v>
      </c>
      <c r="K20" s="1">
        <v>7187.839</v>
      </c>
      <c r="L20" s="1"/>
      <c r="M20" s="1"/>
      <c r="N20" s="1"/>
      <c r="O20" s="1"/>
      <c r="P20" s="1" t="s">
        <v>7</v>
      </c>
      <c r="Q20" s="1"/>
    </row>
    <row r="21" spans="1:17" ht="15">
      <c r="A21">
        <v>3</v>
      </c>
      <c r="B21">
        <v>5102.282</v>
      </c>
      <c r="C21" s="1"/>
      <c r="D21" s="1"/>
      <c r="E21" s="1"/>
      <c r="F21" s="1"/>
      <c r="G21" s="1"/>
      <c r="H21" s="1"/>
      <c r="J21">
        <v>3</v>
      </c>
      <c r="K21" s="1">
        <v>9320.518</v>
      </c>
      <c r="L21" s="1"/>
      <c r="M21" s="1"/>
      <c r="N21" s="1"/>
      <c r="O21" s="1"/>
      <c r="P21" s="1"/>
      <c r="Q21" s="1"/>
    </row>
    <row r="22" spans="1:17" ht="15">
      <c r="A22">
        <v>4</v>
      </c>
      <c r="B22">
        <v>6557.47</v>
      </c>
      <c r="C22" s="1"/>
      <c r="D22" s="1"/>
      <c r="E22" s="1"/>
      <c r="F22" s="1"/>
      <c r="G22" s="1"/>
      <c r="H22" s="1"/>
      <c r="J22">
        <v>4</v>
      </c>
      <c r="K22" s="1">
        <v>11251.93</v>
      </c>
      <c r="L22" s="1"/>
      <c r="M22" s="1"/>
      <c r="N22" s="1"/>
      <c r="O22" s="1"/>
      <c r="P22" s="1"/>
      <c r="Q22" s="1"/>
    </row>
    <row r="23" spans="1:17" ht="15">
      <c r="A23">
        <v>5</v>
      </c>
      <c r="B23">
        <v>8102.688</v>
      </c>
      <c r="C23" s="1"/>
      <c r="D23" s="1"/>
      <c r="E23" s="1"/>
      <c r="F23" s="1"/>
      <c r="G23" s="1"/>
      <c r="H23" s="1"/>
      <c r="J23">
        <v>5</v>
      </c>
      <c r="K23" s="1">
        <v>13551.57</v>
      </c>
      <c r="L23" s="1"/>
      <c r="M23" s="1"/>
      <c r="N23" s="1"/>
      <c r="O23" s="1"/>
      <c r="P23" s="1"/>
      <c r="Q23" s="1"/>
    </row>
    <row r="24" spans="1:17" ht="15">
      <c r="A24">
        <v>6</v>
      </c>
      <c r="B24">
        <v>9992.929</v>
      </c>
      <c r="C24" s="1"/>
      <c r="D24" s="1"/>
      <c r="E24" s="1"/>
      <c r="F24" s="1"/>
      <c r="G24" s="1"/>
      <c r="H24" s="1"/>
      <c r="J24">
        <v>6</v>
      </c>
      <c r="K24" s="1">
        <v>15998.07</v>
      </c>
      <c r="L24" s="1"/>
      <c r="M24" s="1"/>
      <c r="N24" s="1"/>
      <c r="O24" s="1"/>
      <c r="P24" s="1"/>
      <c r="Q24" s="1"/>
    </row>
    <row r="25" spans="1:17" ht="15">
      <c r="A25">
        <v>7</v>
      </c>
      <c r="B25">
        <v>12313.48</v>
      </c>
      <c r="C25" s="1"/>
      <c r="D25" s="1"/>
      <c r="E25" s="1"/>
      <c r="F25" s="1"/>
      <c r="G25" s="1"/>
      <c r="H25" s="1"/>
      <c r="J25">
        <v>7</v>
      </c>
      <c r="K25" s="1">
        <v>18930.73</v>
      </c>
      <c r="L25" s="1"/>
      <c r="M25" s="1"/>
      <c r="N25" s="1"/>
      <c r="O25" s="1"/>
      <c r="P25" s="1"/>
      <c r="Q25" s="1"/>
    </row>
    <row r="26" spans="1:17" ht="15">
      <c r="A26">
        <v>8</v>
      </c>
      <c r="B26">
        <v>15680.67</v>
      </c>
      <c r="C26" s="1"/>
      <c r="D26" s="1"/>
      <c r="E26" s="1"/>
      <c r="F26" s="1"/>
      <c r="G26" s="1"/>
      <c r="H26" s="1"/>
      <c r="J26">
        <v>8</v>
      </c>
      <c r="K26" s="1">
        <v>22543.67</v>
      </c>
      <c r="L26" s="1"/>
      <c r="M26" s="1"/>
      <c r="N26" s="1"/>
      <c r="O26" s="1"/>
      <c r="P26" s="1"/>
      <c r="Q26" s="1"/>
    </row>
    <row r="27" spans="1:17" ht="15">
      <c r="A27">
        <v>9</v>
      </c>
      <c r="B27">
        <v>21371.63</v>
      </c>
      <c r="C27" s="1"/>
      <c r="D27" s="1"/>
      <c r="E27" s="1"/>
      <c r="F27" s="1"/>
      <c r="G27" s="1"/>
      <c r="H27" s="1"/>
      <c r="J27">
        <v>9</v>
      </c>
      <c r="K27" s="1">
        <v>29192.52</v>
      </c>
      <c r="L27" s="1"/>
      <c r="M27" s="1"/>
      <c r="N27" s="1"/>
      <c r="O27" s="1"/>
      <c r="P27" s="1"/>
      <c r="Q27" s="1"/>
    </row>
    <row r="28" spans="1:17" ht="15">
      <c r="A28">
        <v>10</v>
      </c>
      <c r="B28">
        <v>42365.05</v>
      </c>
      <c r="C28" s="1"/>
      <c r="D28" s="1"/>
      <c r="E28" s="1"/>
      <c r="F28" s="1"/>
      <c r="G28" s="1"/>
      <c r="H28" s="1"/>
      <c r="J28">
        <v>10</v>
      </c>
      <c r="K28" s="1">
        <v>46070.62</v>
      </c>
      <c r="L28" s="1"/>
      <c r="M28" s="1"/>
      <c r="N28" s="1"/>
      <c r="O28" s="1"/>
      <c r="P28" s="1"/>
      <c r="Q28" s="1"/>
    </row>
    <row r="29" spans="1:17" ht="15">
      <c r="A29" t="s">
        <v>8</v>
      </c>
      <c r="B29" s="1">
        <f>SUM(B18:B28)</f>
        <v>127581.378</v>
      </c>
      <c r="C29" s="1"/>
      <c r="D29" s="1"/>
      <c r="E29" s="1"/>
      <c r="F29" s="1"/>
      <c r="G29" s="1"/>
      <c r="H29" s="1"/>
      <c r="J29" t="s">
        <v>8</v>
      </c>
      <c r="K29" s="1">
        <f>SUM(K18:K28)</f>
        <v>178583.231</v>
      </c>
      <c r="L29" s="1"/>
      <c r="M29" s="1"/>
      <c r="N29" s="1"/>
      <c r="O29" s="1"/>
      <c r="P29" s="1"/>
      <c r="Q29" s="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33"/>
  <sheetViews>
    <sheetView workbookViewId="0" topLeftCell="A1">
      <selection activeCell="N11" sqref="N11"/>
    </sheetView>
  </sheetViews>
  <sheetFormatPr defaultColWidth="11.421875" defaultRowHeight="15"/>
  <cols>
    <col min="1" max="16384" width="10.57421875" style="0" customWidth="1"/>
  </cols>
  <sheetData>
    <row r="2" spans="2:6" ht="15">
      <c r="B2" t="s">
        <v>33</v>
      </c>
      <c r="C2" t="s">
        <v>36</v>
      </c>
      <c r="D2" t="s">
        <v>39</v>
      </c>
      <c r="E2" t="s">
        <v>41</v>
      </c>
      <c r="F2" t="s">
        <v>43</v>
      </c>
    </row>
    <row r="3" spans="1:6" ht="15">
      <c r="A3">
        <v>1986</v>
      </c>
      <c r="B3">
        <v>16581.73</v>
      </c>
      <c r="C3">
        <v>10971.48</v>
      </c>
      <c r="D3">
        <v>10157.12</v>
      </c>
      <c r="E3">
        <v>7553.348</v>
      </c>
      <c r="F3">
        <v>10424.4</v>
      </c>
    </row>
    <row r="4" spans="1:6" ht="15">
      <c r="A4">
        <v>1987</v>
      </c>
      <c r="B4">
        <v>13622.1</v>
      </c>
      <c r="C4">
        <v>10494.38</v>
      </c>
      <c r="D4">
        <v>10711.19</v>
      </c>
      <c r="E4">
        <v>7233.068</v>
      </c>
      <c r="F4">
        <v>9066.901</v>
      </c>
    </row>
    <row r="5" spans="1:6" ht="15">
      <c r="A5">
        <v>1988</v>
      </c>
      <c r="B5">
        <v>12780.05</v>
      </c>
      <c r="C5">
        <v>10865.78</v>
      </c>
      <c r="D5">
        <v>17059.93</v>
      </c>
      <c r="E5">
        <v>7655.41</v>
      </c>
      <c r="F5">
        <v>11059.76</v>
      </c>
    </row>
    <row r="6" spans="1:6" ht="15">
      <c r="A6">
        <v>1989</v>
      </c>
      <c r="B6">
        <v>18535.43</v>
      </c>
      <c r="C6">
        <v>11035.76</v>
      </c>
      <c r="D6">
        <v>8487.311</v>
      </c>
      <c r="E6">
        <v>7847.167</v>
      </c>
      <c r="F6">
        <v>8629.649</v>
      </c>
    </row>
    <row r="7" spans="1:6" ht="15">
      <c r="A7">
        <v>1990</v>
      </c>
      <c r="B7">
        <v>16068.84</v>
      </c>
      <c r="C7">
        <v>10123.38</v>
      </c>
      <c r="D7">
        <v>7642.236</v>
      </c>
      <c r="E7">
        <v>7128.126</v>
      </c>
      <c r="F7">
        <v>8905.557</v>
      </c>
    </row>
    <row r="8" spans="1:6" ht="15">
      <c r="A8">
        <v>1991</v>
      </c>
      <c r="B8">
        <v>12979.6</v>
      </c>
      <c r="C8">
        <v>9019.355</v>
      </c>
      <c r="D8">
        <v>6933.857</v>
      </c>
      <c r="E8">
        <v>9116.545</v>
      </c>
      <c r="F8">
        <v>8040.89</v>
      </c>
    </row>
    <row r="9" spans="1:6" ht="15">
      <c r="A9">
        <v>1992</v>
      </c>
      <c r="B9">
        <v>15127.86</v>
      </c>
      <c r="C9">
        <v>8990.224</v>
      </c>
      <c r="D9">
        <v>6933.857</v>
      </c>
      <c r="E9">
        <v>6928.334</v>
      </c>
      <c r="F9">
        <v>8325.165</v>
      </c>
    </row>
    <row r="10" spans="1:6" ht="15">
      <c r="A10">
        <v>1993</v>
      </c>
      <c r="B10">
        <v>18070.07</v>
      </c>
      <c r="C10">
        <v>11286.86</v>
      </c>
      <c r="D10">
        <v>6933.857</v>
      </c>
      <c r="E10">
        <v>8225.452</v>
      </c>
      <c r="F10">
        <v>8838.289</v>
      </c>
    </row>
    <row r="11" spans="1:6" ht="15">
      <c r="A11">
        <v>1994</v>
      </c>
      <c r="B11">
        <v>16338.2</v>
      </c>
      <c r="C11">
        <v>10369.69</v>
      </c>
      <c r="D11">
        <v>9624.14</v>
      </c>
      <c r="E11">
        <v>8129.52</v>
      </c>
      <c r="F11">
        <v>9790.765</v>
      </c>
    </row>
    <row r="12" spans="1:6" ht="15">
      <c r="A12">
        <v>1995</v>
      </c>
      <c r="B12">
        <v>15986.05</v>
      </c>
      <c r="C12">
        <v>11363.95</v>
      </c>
      <c r="D12">
        <v>6420.236</v>
      </c>
      <c r="E12">
        <v>9133.928</v>
      </c>
      <c r="F12">
        <v>10224.05</v>
      </c>
    </row>
    <row r="13" spans="1:6" ht="15">
      <c r="A13">
        <v>1996</v>
      </c>
      <c r="B13">
        <v>16296.81</v>
      </c>
      <c r="C13">
        <v>9898.092</v>
      </c>
      <c r="D13">
        <v>9922.04</v>
      </c>
      <c r="E13">
        <v>9024.994</v>
      </c>
      <c r="F13">
        <v>10444.31</v>
      </c>
    </row>
    <row r="14" spans="1:6" ht="15">
      <c r="A14">
        <v>1997</v>
      </c>
      <c r="B14">
        <v>15358.55</v>
      </c>
      <c r="C14">
        <v>11178.15</v>
      </c>
      <c r="D14">
        <v>5311.689</v>
      </c>
      <c r="E14">
        <v>8485.179</v>
      </c>
      <c r="F14">
        <v>9537.978</v>
      </c>
    </row>
    <row r="15" spans="1:6" ht="15">
      <c r="A15">
        <v>1998</v>
      </c>
      <c r="B15">
        <v>16272.15</v>
      </c>
      <c r="C15">
        <v>10269.31</v>
      </c>
      <c r="D15">
        <v>13851.42</v>
      </c>
      <c r="E15">
        <v>8327.007</v>
      </c>
      <c r="F15">
        <v>7541.872</v>
      </c>
    </row>
    <row r="16" spans="1:6" ht="15">
      <c r="A16">
        <v>1999</v>
      </c>
      <c r="B16">
        <v>22668.7</v>
      </c>
      <c r="C16">
        <v>11595.62</v>
      </c>
      <c r="D16">
        <v>13851.42</v>
      </c>
      <c r="E16">
        <v>8210.556</v>
      </c>
      <c r="F16">
        <v>9425.824</v>
      </c>
    </row>
    <row r="17" spans="1:6" ht="15">
      <c r="A17">
        <v>2000</v>
      </c>
      <c r="B17">
        <v>13002.26</v>
      </c>
      <c r="C17">
        <v>12905.48</v>
      </c>
      <c r="D17">
        <v>15564.98</v>
      </c>
      <c r="E17">
        <v>9533.555</v>
      </c>
      <c r="F17">
        <v>8377.442</v>
      </c>
    </row>
    <row r="18" spans="1:6" ht="15">
      <c r="A18">
        <v>2001</v>
      </c>
      <c r="B18">
        <v>13391.66</v>
      </c>
      <c r="C18">
        <v>10833.65</v>
      </c>
      <c r="D18">
        <v>9093.304</v>
      </c>
      <c r="E18">
        <v>8480.175</v>
      </c>
      <c r="F18">
        <v>7358.21</v>
      </c>
    </row>
    <row r="19" spans="1:6" ht="15">
      <c r="A19">
        <v>2002</v>
      </c>
      <c r="B19">
        <v>14672.53</v>
      </c>
      <c r="C19">
        <v>9406.536</v>
      </c>
      <c r="D19">
        <v>10120.62</v>
      </c>
      <c r="E19">
        <v>8328.157</v>
      </c>
      <c r="F19">
        <v>7470.235</v>
      </c>
    </row>
    <row r="20" spans="1:6" ht="15">
      <c r="A20">
        <v>2003</v>
      </c>
      <c r="B20">
        <v>15176.3</v>
      </c>
      <c r="C20">
        <v>9172.792</v>
      </c>
      <c r="D20">
        <v>8060.929</v>
      </c>
      <c r="E20">
        <v>7135.699</v>
      </c>
      <c r="F20">
        <v>6418.961</v>
      </c>
    </row>
    <row r="21" spans="1:6" ht="15">
      <c r="A21">
        <v>2004</v>
      </c>
      <c r="B21">
        <v>18916.44</v>
      </c>
      <c r="C21">
        <v>8106.408</v>
      </c>
      <c r="D21">
        <v>8219.007</v>
      </c>
      <c r="E21">
        <v>8873.985</v>
      </c>
      <c r="F21">
        <v>7346.829</v>
      </c>
    </row>
    <row r="22" spans="1:6" ht="15">
      <c r="A22">
        <v>2005</v>
      </c>
      <c r="B22">
        <v>17341.05</v>
      </c>
      <c r="C22">
        <v>7836.554</v>
      </c>
      <c r="D22">
        <v>8860.805</v>
      </c>
      <c r="E22">
        <v>8208.075</v>
      </c>
      <c r="F22">
        <v>6865.429</v>
      </c>
    </row>
    <row r="23" spans="1:6" ht="15">
      <c r="A23">
        <v>2006</v>
      </c>
      <c r="B23">
        <v>21761.07</v>
      </c>
      <c r="C23">
        <v>11048.93</v>
      </c>
      <c r="D23">
        <v>12415.35</v>
      </c>
      <c r="E23">
        <v>9819.412</v>
      </c>
      <c r="F23">
        <v>8110.139</v>
      </c>
    </row>
    <row r="24" spans="1:6" ht="15">
      <c r="A24">
        <v>2007</v>
      </c>
      <c r="B24">
        <v>26156.14</v>
      </c>
      <c r="C24">
        <v>11422</v>
      </c>
      <c r="D24">
        <v>17295.29</v>
      </c>
      <c r="E24">
        <v>10843.3</v>
      </c>
      <c r="F24">
        <v>9242.485</v>
      </c>
    </row>
    <row r="25" spans="1:6" ht="15">
      <c r="A25">
        <v>2008</v>
      </c>
      <c r="B25">
        <v>24320.27</v>
      </c>
      <c r="C25">
        <v>13607.01</v>
      </c>
      <c r="D25">
        <v>17041.56</v>
      </c>
      <c r="E25">
        <v>12299.41</v>
      </c>
      <c r="F25">
        <v>10528.2</v>
      </c>
    </row>
    <row r="26" spans="1:6" ht="15">
      <c r="A26">
        <v>2009</v>
      </c>
      <c r="B26">
        <v>26316.55</v>
      </c>
      <c r="C26">
        <v>15421.25</v>
      </c>
      <c r="D26">
        <v>18463.75</v>
      </c>
      <c r="E26">
        <v>13300.29</v>
      </c>
      <c r="F26">
        <v>11498.24</v>
      </c>
    </row>
    <row r="27" spans="1:6" ht="15">
      <c r="A27">
        <v>2010</v>
      </c>
      <c r="B27">
        <v>30455.71</v>
      </c>
      <c r="C27">
        <v>15269.27</v>
      </c>
      <c r="D27">
        <v>16804.72</v>
      </c>
      <c r="E27">
        <v>14209.1</v>
      </c>
      <c r="F27">
        <v>12035.96</v>
      </c>
    </row>
    <row r="28" spans="1:6" ht="15">
      <c r="A28">
        <v>2011</v>
      </c>
      <c r="B28">
        <v>28447.08</v>
      </c>
      <c r="C28">
        <v>14542.88</v>
      </c>
      <c r="D28">
        <v>18476.88</v>
      </c>
      <c r="E28">
        <v>14279.48</v>
      </c>
      <c r="F28">
        <v>11448.6</v>
      </c>
    </row>
    <row r="29" spans="1:6" ht="15">
      <c r="A29">
        <v>2012</v>
      </c>
      <c r="B29">
        <v>23545.7</v>
      </c>
      <c r="C29">
        <v>15536.02</v>
      </c>
      <c r="D29">
        <v>16591.11</v>
      </c>
      <c r="E29">
        <v>13897.8</v>
      </c>
      <c r="F29">
        <v>11979.62</v>
      </c>
    </row>
    <row r="30" spans="1:6" ht="15">
      <c r="A30">
        <v>2013</v>
      </c>
      <c r="B30">
        <v>23308.4</v>
      </c>
      <c r="C30">
        <v>15180.86</v>
      </c>
      <c r="D30">
        <v>17187.16</v>
      </c>
      <c r="E30">
        <v>15946.74</v>
      </c>
      <c r="F30">
        <v>12574.67</v>
      </c>
    </row>
    <row r="31" spans="1:6" ht="15">
      <c r="A31">
        <v>2014</v>
      </c>
      <c r="B31">
        <v>30768.87</v>
      </c>
      <c r="C31">
        <v>17022.12</v>
      </c>
      <c r="D31">
        <v>18943.8</v>
      </c>
      <c r="E31">
        <v>15508.79</v>
      </c>
      <c r="F31">
        <v>13475.82</v>
      </c>
    </row>
    <row r="32" spans="1:6" ht="15">
      <c r="A32">
        <v>2015</v>
      </c>
      <c r="B32">
        <v>26134.3</v>
      </c>
      <c r="C32">
        <v>17764.91</v>
      </c>
      <c r="D32">
        <v>16025.44</v>
      </c>
      <c r="E32">
        <v>16475.69</v>
      </c>
      <c r="F32">
        <v>13481.81</v>
      </c>
    </row>
    <row r="33" spans="1:6" ht="15">
      <c r="A33">
        <v>2016</v>
      </c>
      <c r="B33">
        <v>24824.46</v>
      </c>
      <c r="C33">
        <v>17495.04</v>
      </c>
      <c r="D33">
        <v>17180.12</v>
      </c>
      <c r="E33">
        <v>16150.81</v>
      </c>
      <c r="F33">
        <v>12848.04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B12"/>
  <sheetViews>
    <sheetView workbookViewId="0" topLeftCell="A1">
      <selection activeCell="D15" sqref="D15"/>
    </sheetView>
  </sheetViews>
  <sheetFormatPr defaultColWidth="11.421875" defaultRowHeight="15"/>
  <cols>
    <col min="1" max="1" width="11.421875" style="4" customWidth="1"/>
    <col min="2" max="2" width="103.00390625" style="4" customWidth="1"/>
    <col min="3" max="16384" width="11.421875" style="4" customWidth="1"/>
  </cols>
  <sheetData>
    <row r="1" ht="15.75">
      <c r="B1"/>
    </row>
    <row r="2" ht="17.25">
      <c r="B2" s="5" t="s">
        <v>45</v>
      </c>
    </row>
    <row r="3" ht="33.75">
      <c r="B3" s="6" t="s">
        <v>46</v>
      </c>
    </row>
    <row r="4" ht="17.25">
      <c r="B4" s="6" t="s">
        <v>47</v>
      </c>
    </row>
    <row r="5" ht="17.25">
      <c r="B5" s="6" t="s">
        <v>48</v>
      </c>
    </row>
    <row r="6" ht="17.25">
      <c r="B6" s="6" t="s">
        <v>49</v>
      </c>
    </row>
    <row r="7" ht="17.25">
      <c r="B7" s="6" t="s">
        <v>50</v>
      </c>
    </row>
    <row r="8" ht="17.25">
      <c r="B8" s="6" t="s">
        <v>51</v>
      </c>
    </row>
    <row r="9" ht="17.25">
      <c r="B9" s="6" t="s">
        <v>52</v>
      </c>
    </row>
    <row r="10" ht="17.25">
      <c r="B10" s="6" t="s">
        <v>53</v>
      </c>
    </row>
    <row r="11" ht="17.25">
      <c r="B11" s="6" t="s">
        <v>54</v>
      </c>
    </row>
    <row r="12" ht="17.25">
      <c r="B12" s="6" t="s">
        <v>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E21:L21"/>
  <sheetViews>
    <sheetView workbookViewId="0" topLeftCell="A1">
      <selection activeCell="L22" sqref="L22"/>
    </sheetView>
  </sheetViews>
  <sheetFormatPr defaultColWidth="11.421875" defaultRowHeight="15"/>
  <cols>
    <col min="1" max="16384" width="10.57421875" style="0" customWidth="1"/>
  </cols>
  <sheetData>
    <row r="21" spans="5:12" ht="15">
      <c r="E21">
        <v>0.37</v>
      </c>
      <c r="L21">
        <v>0.33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33"/>
  <sheetViews>
    <sheetView workbookViewId="0" topLeftCell="A1">
      <selection activeCell="O17" sqref="O17"/>
    </sheetView>
  </sheetViews>
  <sheetFormatPr defaultColWidth="11.421875" defaultRowHeight="15"/>
  <sheetData>
    <row r="2" spans="3:5" ht="15">
      <c r="C2" t="s">
        <v>9</v>
      </c>
      <c r="D2" t="s">
        <v>10</v>
      </c>
      <c r="E2" t="s">
        <v>11</v>
      </c>
    </row>
    <row r="3" spans="2:5" ht="15">
      <c r="B3">
        <v>1986</v>
      </c>
      <c r="C3">
        <v>18555.64</v>
      </c>
      <c r="D3">
        <v>35617.9</v>
      </c>
      <c r="E3">
        <v>9250.364</v>
      </c>
    </row>
    <row r="4" spans="2:5" ht="15">
      <c r="B4">
        <v>1987</v>
      </c>
      <c r="C4">
        <v>21131.09</v>
      </c>
      <c r="D4">
        <v>40896.69</v>
      </c>
      <c r="E4">
        <v>10818.4</v>
      </c>
    </row>
    <row r="5" spans="2:5" ht="15">
      <c r="B5">
        <v>1988</v>
      </c>
      <c r="C5">
        <v>22629.89</v>
      </c>
      <c r="D5">
        <v>45386.08</v>
      </c>
      <c r="E5">
        <v>11985.99</v>
      </c>
    </row>
    <row r="6" spans="2:5" ht="15">
      <c r="B6">
        <v>1989</v>
      </c>
      <c r="C6">
        <v>22629.15</v>
      </c>
      <c r="D6">
        <v>44259.21</v>
      </c>
      <c r="E6">
        <v>11955.7</v>
      </c>
    </row>
    <row r="7" spans="2:5" ht="15">
      <c r="B7">
        <v>1990</v>
      </c>
      <c r="C7">
        <v>21324.53</v>
      </c>
      <c r="D7">
        <v>41928.85</v>
      </c>
      <c r="E7">
        <v>11387.02</v>
      </c>
    </row>
    <row r="8" spans="2:5" ht="15">
      <c r="B8">
        <v>1991</v>
      </c>
      <c r="C8">
        <v>21066.05</v>
      </c>
      <c r="D8">
        <v>45519.29</v>
      </c>
      <c r="E8">
        <v>12375.31</v>
      </c>
    </row>
    <row r="9" spans="2:5" ht="15">
      <c r="B9">
        <v>1992</v>
      </c>
      <c r="C9">
        <v>24618.87</v>
      </c>
      <c r="D9">
        <v>48519.4</v>
      </c>
      <c r="E9">
        <v>13275.1</v>
      </c>
    </row>
    <row r="10" spans="2:5" ht="15">
      <c r="B10">
        <v>1993</v>
      </c>
      <c r="C10">
        <v>24879.12</v>
      </c>
      <c r="D10">
        <v>49126.78</v>
      </c>
      <c r="E10">
        <v>13495.29</v>
      </c>
    </row>
    <row r="11" spans="2:5" ht="15">
      <c r="B11">
        <v>1994</v>
      </c>
      <c r="C11">
        <v>26247.22</v>
      </c>
      <c r="D11">
        <v>52031.48</v>
      </c>
      <c r="E11">
        <v>14424.31</v>
      </c>
    </row>
    <row r="12" spans="2:5" ht="15">
      <c r="B12">
        <v>1995</v>
      </c>
      <c r="C12">
        <v>25166.35</v>
      </c>
      <c r="D12">
        <v>50081.46</v>
      </c>
      <c r="E12">
        <v>13874.11</v>
      </c>
    </row>
    <row r="13" spans="2:5" ht="15">
      <c r="B13">
        <v>1996</v>
      </c>
      <c r="C13">
        <v>25366.02</v>
      </c>
      <c r="D13">
        <v>49110.63</v>
      </c>
      <c r="E13">
        <v>13729.9</v>
      </c>
    </row>
    <row r="14" spans="2:5" ht="15">
      <c r="B14">
        <v>1997</v>
      </c>
      <c r="C14">
        <v>25226.03</v>
      </c>
      <c r="D14">
        <v>50406.55</v>
      </c>
      <c r="E14">
        <v>14132.64</v>
      </c>
    </row>
    <row r="15" spans="2:5" ht="15">
      <c r="B15">
        <v>1998</v>
      </c>
      <c r="C15">
        <v>28050.03</v>
      </c>
      <c r="D15">
        <v>55266.73</v>
      </c>
      <c r="E15">
        <v>15771.85</v>
      </c>
    </row>
    <row r="16" spans="2:5" ht="15">
      <c r="B16">
        <v>1999</v>
      </c>
      <c r="C16">
        <v>27971.78</v>
      </c>
      <c r="D16">
        <v>55262.31</v>
      </c>
      <c r="E16">
        <v>15690.59</v>
      </c>
    </row>
    <row r="17" spans="2:5" ht="15">
      <c r="B17">
        <v>2000</v>
      </c>
      <c r="C17">
        <v>27110.39</v>
      </c>
      <c r="D17">
        <v>53239.41</v>
      </c>
      <c r="E17">
        <v>15279.95</v>
      </c>
    </row>
    <row r="18" spans="2:5" ht="15">
      <c r="B18">
        <v>2001</v>
      </c>
      <c r="C18">
        <v>24727.18</v>
      </c>
      <c r="D18">
        <v>49980.88</v>
      </c>
      <c r="E18">
        <v>14629.08</v>
      </c>
    </row>
    <row r="19" spans="2:5" ht="15">
      <c r="B19">
        <v>2002</v>
      </c>
      <c r="C19">
        <v>21611.88</v>
      </c>
      <c r="D19">
        <v>42652.4</v>
      </c>
      <c r="E19">
        <v>12707.13</v>
      </c>
    </row>
    <row r="20" spans="2:5" ht="15">
      <c r="B20">
        <v>2003</v>
      </c>
      <c r="C20">
        <v>18578.12</v>
      </c>
      <c r="D20">
        <v>37111.25</v>
      </c>
      <c r="E20">
        <v>11032.41</v>
      </c>
    </row>
    <row r="21" spans="2:5" ht="15">
      <c r="B21">
        <v>2004</v>
      </c>
      <c r="C21">
        <v>17866.7</v>
      </c>
      <c r="D21">
        <v>37722.7</v>
      </c>
      <c r="E21">
        <v>11284.64</v>
      </c>
    </row>
    <row r="22" spans="2:5" ht="15">
      <c r="B22">
        <v>2005</v>
      </c>
      <c r="C22">
        <v>17734.46</v>
      </c>
      <c r="D22">
        <v>38121.37</v>
      </c>
      <c r="E22">
        <v>11692.28</v>
      </c>
    </row>
    <row r="23" spans="2:5" ht="15">
      <c r="B23">
        <v>2006</v>
      </c>
      <c r="C23">
        <v>21181.63</v>
      </c>
      <c r="D23">
        <v>42951.49</v>
      </c>
      <c r="E23">
        <v>13089.27</v>
      </c>
    </row>
    <row r="24" spans="2:5" ht="15">
      <c r="B24">
        <v>2007</v>
      </c>
      <c r="C24">
        <v>22276.65</v>
      </c>
      <c r="D24">
        <v>45094.31</v>
      </c>
      <c r="E24">
        <v>14146.34</v>
      </c>
    </row>
    <row r="25" spans="2:5" ht="15">
      <c r="B25">
        <v>2008</v>
      </c>
      <c r="C25">
        <v>23591.4</v>
      </c>
      <c r="D25">
        <v>50352.05</v>
      </c>
      <c r="E25">
        <v>15445.97</v>
      </c>
    </row>
    <row r="26" spans="2:5" ht="15">
      <c r="B26">
        <v>2009</v>
      </c>
      <c r="C26">
        <v>25306.3</v>
      </c>
      <c r="D26">
        <v>53338.19</v>
      </c>
      <c r="E26">
        <v>16793.46</v>
      </c>
    </row>
    <row r="27" spans="2:5" ht="15">
      <c r="B27">
        <v>2010</v>
      </c>
      <c r="C27">
        <v>24796.27</v>
      </c>
      <c r="D27">
        <v>54243.19</v>
      </c>
      <c r="E27">
        <v>17127.42</v>
      </c>
    </row>
    <row r="28" spans="2:5" ht="15">
      <c r="B28">
        <v>2011</v>
      </c>
      <c r="C28">
        <v>26393.96</v>
      </c>
      <c r="D28">
        <v>56991.41</v>
      </c>
      <c r="E28">
        <v>18085.33</v>
      </c>
    </row>
    <row r="29" spans="2:5" ht="15">
      <c r="B29">
        <v>2012</v>
      </c>
      <c r="C29">
        <v>26071.36</v>
      </c>
      <c r="D29">
        <v>57021.06</v>
      </c>
      <c r="E29">
        <v>17838.46</v>
      </c>
    </row>
    <row r="30" spans="2:5" ht="15">
      <c r="B30">
        <v>2013</v>
      </c>
      <c r="C30">
        <v>27729.04</v>
      </c>
      <c r="D30">
        <v>60241.18</v>
      </c>
      <c r="E30">
        <v>19002.5</v>
      </c>
    </row>
    <row r="31" spans="2:5" ht="15">
      <c r="B31">
        <v>2014</v>
      </c>
      <c r="C31">
        <v>28664.1</v>
      </c>
      <c r="D31">
        <v>61621.46</v>
      </c>
      <c r="E31">
        <v>19947.26</v>
      </c>
    </row>
    <row r="32" spans="2:5" ht="15">
      <c r="B32">
        <v>2015</v>
      </c>
      <c r="C32">
        <v>28822.74</v>
      </c>
      <c r="D32">
        <v>61453.91</v>
      </c>
      <c r="E32">
        <v>19841.95</v>
      </c>
    </row>
    <row r="33" spans="2:5" ht="15">
      <c r="B33">
        <v>2016</v>
      </c>
      <c r="C33">
        <v>25856.07</v>
      </c>
      <c r="D33">
        <v>54785.99</v>
      </c>
      <c r="E33">
        <v>17769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33"/>
  <sheetViews>
    <sheetView workbookViewId="0" topLeftCell="A1">
      <selection activeCell="D5" sqref="D5"/>
    </sheetView>
  </sheetViews>
  <sheetFormatPr defaultColWidth="9.140625" defaultRowHeight="15"/>
  <cols>
    <col min="1" max="2" width="9.140625" style="0" customWidth="1"/>
    <col min="3" max="3" width="11.421875" style="0" customWidth="1"/>
  </cols>
  <sheetData>
    <row r="2" spans="3:4" ht="15">
      <c r="C2" t="s">
        <v>12</v>
      </c>
      <c r="D2" t="s">
        <v>13</v>
      </c>
    </row>
    <row r="3" spans="2:4" ht="15">
      <c r="B3">
        <v>1986</v>
      </c>
      <c r="C3">
        <v>18555.64</v>
      </c>
      <c r="D3">
        <v>16156.48</v>
      </c>
    </row>
    <row r="4" spans="2:4" ht="15">
      <c r="B4">
        <v>1987</v>
      </c>
      <c r="C4">
        <v>21131.09</v>
      </c>
      <c r="D4">
        <v>15528.72</v>
      </c>
    </row>
    <row r="5" spans="2:4" ht="15">
      <c r="B5">
        <v>1988</v>
      </c>
      <c r="C5">
        <v>22629.89</v>
      </c>
      <c r="D5">
        <v>16520.26</v>
      </c>
    </row>
    <row r="6" spans="2:4" ht="15">
      <c r="B6">
        <v>1989</v>
      </c>
      <c r="C6">
        <v>22629.15</v>
      </c>
      <c r="D6">
        <v>16455.22</v>
      </c>
    </row>
    <row r="7" spans="2:4" ht="15">
      <c r="B7">
        <v>1990</v>
      </c>
      <c r="C7">
        <v>21324.53</v>
      </c>
      <c r="D7">
        <v>15089.61</v>
      </c>
    </row>
    <row r="8" spans="2:4" ht="15">
      <c r="B8">
        <v>1991</v>
      </c>
      <c r="C8">
        <v>21066.05</v>
      </c>
      <c r="D8">
        <v>14425.76</v>
      </c>
    </row>
    <row r="9" spans="2:4" ht="15">
      <c r="B9">
        <v>1992</v>
      </c>
      <c r="C9">
        <v>24618.87</v>
      </c>
      <c r="D9">
        <v>15776.15</v>
      </c>
    </row>
    <row r="10" spans="2:4" ht="15">
      <c r="B10">
        <v>1993</v>
      </c>
      <c r="C10">
        <v>24879.12</v>
      </c>
      <c r="D10">
        <v>17944.83</v>
      </c>
    </row>
    <row r="11" spans="2:4" ht="15">
      <c r="B11">
        <v>1994</v>
      </c>
      <c r="C11">
        <v>26247.22</v>
      </c>
      <c r="D11">
        <v>17148.76</v>
      </c>
    </row>
    <row r="12" spans="2:4" ht="15">
      <c r="B12">
        <v>1995</v>
      </c>
      <c r="C12">
        <v>25166.35</v>
      </c>
      <c r="D12">
        <v>18974.17</v>
      </c>
    </row>
    <row r="13" spans="2:4" ht="15">
      <c r="B13">
        <v>1996</v>
      </c>
      <c r="C13">
        <v>25366.02</v>
      </c>
      <c r="D13">
        <v>17500.05</v>
      </c>
    </row>
    <row r="14" spans="2:4" ht="15">
      <c r="B14">
        <v>1997</v>
      </c>
      <c r="C14">
        <v>25226.03</v>
      </c>
      <c r="D14">
        <v>16682.99</v>
      </c>
    </row>
    <row r="15" spans="2:4" ht="15">
      <c r="B15">
        <v>1998</v>
      </c>
      <c r="C15">
        <v>28050.03</v>
      </c>
      <c r="D15">
        <v>16790.5</v>
      </c>
    </row>
    <row r="16" spans="2:4" ht="15">
      <c r="B16">
        <v>1999</v>
      </c>
      <c r="C16">
        <v>27971.78</v>
      </c>
      <c r="D16">
        <v>19609.74</v>
      </c>
    </row>
    <row r="17" spans="2:4" ht="15">
      <c r="B17">
        <v>2000</v>
      </c>
      <c r="C17">
        <v>27110.39</v>
      </c>
      <c r="D17">
        <v>17943.05</v>
      </c>
    </row>
    <row r="18" spans="2:4" ht="15">
      <c r="B18">
        <v>2001</v>
      </c>
      <c r="C18">
        <v>24727.18</v>
      </c>
      <c r="D18">
        <v>14177</v>
      </c>
    </row>
    <row r="19" spans="2:4" ht="15">
      <c r="B19">
        <v>2002</v>
      </c>
      <c r="C19">
        <v>21611.88</v>
      </c>
      <c r="D19">
        <v>14886.55</v>
      </c>
    </row>
    <row r="20" spans="2:4" ht="15">
      <c r="B20">
        <v>2003</v>
      </c>
      <c r="C20">
        <v>18578.12</v>
      </c>
      <c r="D20">
        <v>12929.7</v>
      </c>
    </row>
    <row r="21" spans="2:4" ht="15">
      <c r="B21">
        <v>2004</v>
      </c>
      <c r="C21">
        <v>17866.7</v>
      </c>
      <c r="D21">
        <v>13368.62</v>
      </c>
    </row>
    <row r="22" spans="2:4" ht="15">
      <c r="B22">
        <v>2005</v>
      </c>
      <c r="C22">
        <v>17734.46</v>
      </c>
      <c r="D22">
        <v>12443.37</v>
      </c>
    </row>
    <row r="23" spans="2:4" ht="15">
      <c r="B23">
        <v>2006</v>
      </c>
      <c r="C23">
        <v>21181.63</v>
      </c>
      <c r="D23">
        <v>15469.29</v>
      </c>
    </row>
    <row r="24" spans="2:4" ht="15">
      <c r="B24">
        <v>2007</v>
      </c>
      <c r="C24">
        <v>22276.65</v>
      </c>
      <c r="D24">
        <v>17920.51</v>
      </c>
    </row>
    <row r="25" spans="2:4" ht="15">
      <c r="B25">
        <v>2008</v>
      </c>
      <c r="C25">
        <v>23591.4</v>
      </c>
      <c r="D25">
        <v>19072.79</v>
      </c>
    </row>
    <row r="26" spans="2:4" ht="15">
      <c r="B26">
        <v>2009</v>
      </c>
      <c r="C26">
        <v>25306.3</v>
      </c>
      <c r="D26">
        <v>20430.73</v>
      </c>
    </row>
    <row r="27" spans="2:4" ht="15">
      <c r="B27">
        <v>2010</v>
      </c>
      <c r="C27">
        <v>24796.27</v>
      </c>
      <c r="D27">
        <v>19940.9</v>
      </c>
    </row>
    <row r="28" spans="2:4" ht="15">
      <c r="B28">
        <v>2011</v>
      </c>
      <c r="C28">
        <v>26393.96</v>
      </c>
      <c r="D28">
        <v>19753.73</v>
      </c>
    </row>
    <row r="29" spans="2:4" ht="15">
      <c r="B29">
        <v>2012</v>
      </c>
      <c r="C29">
        <v>26071.36</v>
      </c>
      <c r="D29">
        <v>20321.91</v>
      </c>
    </row>
    <row r="30" spans="2:4" ht="15">
      <c r="B30">
        <v>2013</v>
      </c>
      <c r="C30">
        <v>27729.04</v>
      </c>
      <c r="D30">
        <v>20597.68</v>
      </c>
    </row>
    <row r="31" spans="2:4" ht="15">
      <c r="B31">
        <v>2014</v>
      </c>
      <c r="C31">
        <v>28664.1</v>
      </c>
      <c r="D31">
        <v>21703.03</v>
      </c>
    </row>
    <row r="32" spans="2:4" ht="15">
      <c r="B32">
        <v>2015</v>
      </c>
      <c r="C32">
        <v>28822.74</v>
      </c>
      <c r="D32">
        <v>21293.12</v>
      </c>
    </row>
    <row r="33" spans="2:4" ht="15">
      <c r="B33">
        <v>2016</v>
      </c>
      <c r="C33">
        <v>25856.07</v>
      </c>
      <c r="D33">
        <v>21474.74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33"/>
  <sheetViews>
    <sheetView workbookViewId="0" topLeftCell="A1">
      <selection activeCell="C6" sqref="C6"/>
    </sheetView>
  </sheetViews>
  <sheetFormatPr defaultColWidth="9.140625" defaultRowHeight="15"/>
  <sheetData>
    <row r="2" spans="3:4" ht="15">
      <c r="C2" t="s">
        <v>14</v>
      </c>
      <c r="D2" t="s">
        <v>15</v>
      </c>
    </row>
    <row r="3" spans="2:4" ht="15">
      <c r="B3">
        <v>1986</v>
      </c>
      <c r="C3">
        <v>35617.9</v>
      </c>
      <c r="D3">
        <v>34919</v>
      </c>
    </row>
    <row r="4" spans="2:4" ht="15">
      <c r="B4">
        <v>1987</v>
      </c>
      <c r="C4">
        <v>40896.69</v>
      </c>
      <c r="D4">
        <v>32940.81</v>
      </c>
    </row>
    <row r="5" spans="2:4" ht="15">
      <c r="B5">
        <v>1988</v>
      </c>
      <c r="C5">
        <v>45386.08</v>
      </c>
      <c r="D5">
        <v>37238.14</v>
      </c>
    </row>
    <row r="6" spans="2:4" ht="15">
      <c r="B6">
        <v>1989</v>
      </c>
      <c r="C6">
        <v>44259.21</v>
      </c>
      <c r="D6">
        <v>33429.6</v>
      </c>
    </row>
    <row r="7" spans="2:4" ht="15">
      <c r="B7">
        <v>1990</v>
      </c>
      <c r="C7">
        <v>41928.85</v>
      </c>
      <c r="D7">
        <v>29846.97</v>
      </c>
    </row>
    <row r="8" spans="2:4" ht="15">
      <c r="B8">
        <v>1991</v>
      </c>
      <c r="C8">
        <v>45519.29</v>
      </c>
      <c r="D8">
        <v>29697.4</v>
      </c>
    </row>
    <row r="9" spans="2:4" ht="15">
      <c r="B9">
        <v>1992</v>
      </c>
      <c r="C9">
        <v>48519.4</v>
      </c>
      <c r="D9">
        <v>30978.3</v>
      </c>
    </row>
    <row r="10" spans="2:4" ht="15">
      <c r="B10">
        <v>1993</v>
      </c>
      <c r="C10">
        <v>49126.78</v>
      </c>
      <c r="D10">
        <v>37188.43</v>
      </c>
    </row>
    <row r="11" spans="2:4" ht="15">
      <c r="B11">
        <v>1994</v>
      </c>
      <c r="C11">
        <v>52031.48</v>
      </c>
      <c r="D11">
        <v>34620.97</v>
      </c>
    </row>
    <row r="12" spans="2:4" ht="15">
      <c r="B12">
        <v>1995</v>
      </c>
      <c r="C12">
        <v>50081.46</v>
      </c>
      <c r="D12">
        <v>37095.04</v>
      </c>
    </row>
    <row r="13" spans="2:4" ht="15">
      <c r="B13">
        <v>1996</v>
      </c>
      <c r="C13">
        <v>49110.63</v>
      </c>
      <c r="D13">
        <v>35822.3</v>
      </c>
    </row>
    <row r="14" spans="2:4" ht="15">
      <c r="B14">
        <v>1997</v>
      </c>
      <c r="C14">
        <v>50406.55</v>
      </c>
      <c r="D14">
        <v>34086.46</v>
      </c>
    </row>
    <row r="15" spans="2:4" ht="15">
      <c r="B15">
        <v>1998</v>
      </c>
      <c r="C15">
        <v>55266.73</v>
      </c>
      <c r="D15">
        <v>33214.5</v>
      </c>
    </row>
    <row r="16" spans="2:4" ht="15">
      <c r="B16">
        <v>1999</v>
      </c>
      <c r="C16">
        <v>55262.31</v>
      </c>
      <c r="D16">
        <v>36446.53</v>
      </c>
    </row>
    <row r="17" spans="2:4" ht="15">
      <c r="B17">
        <v>2000</v>
      </c>
      <c r="C17">
        <v>53239.41</v>
      </c>
      <c r="D17">
        <v>33598.21</v>
      </c>
    </row>
    <row r="18" spans="2:4" ht="15">
      <c r="B18">
        <v>2001</v>
      </c>
      <c r="C18">
        <v>49980.88</v>
      </c>
      <c r="D18">
        <v>29086.85</v>
      </c>
    </row>
    <row r="19" spans="2:4" ht="15">
      <c r="B19">
        <v>2002</v>
      </c>
      <c r="C19">
        <v>42652.4</v>
      </c>
      <c r="D19">
        <v>28028.16</v>
      </c>
    </row>
    <row r="20" spans="2:4" ht="15">
      <c r="B20">
        <v>2003</v>
      </c>
      <c r="C20">
        <v>37111.25</v>
      </c>
      <c r="D20">
        <v>26532.2</v>
      </c>
    </row>
    <row r="21" spans="2:4" ht="15">
      <c r="B21">
        <v>2004</v>
      </c>
      <c r="C21">
        <v>37722.7</v>
      </c>
      <c r="D21">
        <v>26195.8</v>
      </c>
    </row>
    <row r="22" spans="2:4" ht="15">
      <c r="B22">
        <v>2005</v>
      </c>
      <c r="C22">
        <v>38121.37</v>
      </c>
      <c r="D22">
        <v>27536.33</v>
      </c>
    </row>
    <row r="23" spans="2:4" ht="15">
      <c r="B23">
        <v>2006</v>
      </c>
      <c r="C23">
        <v>42951.49</v>
      </c>
      <c r="D23">
        <v>31114.24</v>
      </c>
    </row>
    <row r="24" spans="2:4" ht="15">
      <c r="B24">
        <v>2007</v>
      </c>
      <c r="C24">
        <v>45094.31</v>
      </c>
      <c r="D24">
        <v>35185.81</v>
      </c>
    </row>
    <row r="25" spans="2:4" ht="15">
      <c r="B25">
        <v>2008</v>
      </c>
      <c r="C25">
        <v>50352.05</v>
      </c>
      <c r="D25">
        <v>39384.44</v>
      </c>
    </row>
    <row r="26" spans="2:4" ht="15">
      <c r="B26">
        <v>2009</v>
      </c>
      <c r="C26">
        <v>53338.19</v>
      </c>
      <c r="D26">
        <v>40534.61</v>
      </c>
    </row>
    <row r="27" spans="2:4" ht="15">
      <c r="B27">
        <v>2010</v>
      </c>
      <c r="C27">
        <v>54243.19</v>
      </c>
      <c r="D27">
        <v>44033.49</v>
      </c>
    </row>
    <row r="28" spans="2:4" ht="15">
      <c r="B28">
        <v>2011</v>
      </c>
      <c r="C28">
        <v>56991.41</v>
      </c>
      <c r="D28">
        <v>41737.2</v>
      </c>
    </row>
    <row r="29" spans="2:4" ht="15">
      <c r="B29">
        <v>2012</v>
      </c>
      <c r="C29">
        <v>57021.06</v>
      </c>
      <c r="D29">
        <v>43898.98</v>
      </c>
    </row>
    <row r="30" spans="2:4" ht="15">
      <c r="B30">
        <v>2013</v>
      </c>
      <c r="C30">
        <v>60241.18</v>
      </c>
      <c r="D30">
        <v>42657.03</v>
      </c>
    </row>
    <row r="31" spans="2:4" ht="15">
      <c r="B31">
        <v>2014</v>
      </c>
      <c r="C31">
        <v>61621.46</v>
      </c>
      <c r="D31">
        <v>45859.36</v>
      </c>
    </row>
    <row r="32" spans="2:4" ht="15">
      <c r="B32">
        <v>2015</v>
      </c>
      <c r="C32">
        <v>61453.91</v>
      </c>
      <c r="D32">
        <v>44281.16</v>
      </c>
    </row>
    <row r="33" spans="2:4" ht="15">
      <c r="B33">
        <v>2016</v>
      </c>
      <c r="C33">
        <v>54785.99</v>
      </c>
      <c r="D33">
        <v>45290.9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3"/>
  <sheetViews>
    <sheetView workbookViewId="0" topLeftCell="A1">
      <selection activeCell="C4" sqref="C4"/>
    </sheetView>
  </sheetViews>
  <sheetFormatPr defaultColWidth="9.140625" defaultRowHeight="15"/>
  <sheetData>
    <row r="2" spans="3:4" ht="15">
      <c r="C2" t="s">
        <v>16</v>
      </c>
      <c r="D2" t="s">
        <v>17</v>
      </c>
    </row>
    <row r="3" spans="2:4" ht="15">
      <c r="B3">
        <v>1986</v>
      </c>
      <c r="C3">
        <v>9250.364</v>
      </c>
      <c r="D3">
        <v>9007.619</v>
      </c>
    </row>
    <row r="4" spans="2:4" ht="15">
      <c r="B4">
        <v>1987</v>
      </c>
      <c r="C4">
        <v>10818.4</v>
      </c>
      <c r="D4">
        <v>8227.128</v>
      </c>
    </row>
    <row r="5" spans="2:4" ht="15">
      <c r="B5">
        <v>1988</v>
      </c>
      <c r="C5">
        <v>11985.99</v>
      </c>
      <c r="D5">
        <v>9300.293</v>
      </c>
    </row>
    <row r="6" spans="2:4" ht="15">
      <c r="B6">
        <v>1989</v>
      </c>
      <c r="C6">
        <v>11955.7</v>
      </c>
      <c r="D6">
        <v>8938.534</v>
      </c>
    </row>
    <row r="7" spans="2:4" ht="15">
      <c r="B7">
        <v>1990</v>
      </c>
      <c r="C7">
        <v>11387.02</v>
      </c>
      <c r="D7">
        <v>8450.949</v>
      </c>
    </row>
    <row r="8" spans="2:4" ht="15">
      <c r="B8">
        <v>1991</v>
      </c>
      <c r="C8">
        <v>12375.31</v>
      </c>
      <c r="D8">
        <v>8057.707</v>
      </c>
    </row>
    <row r="9" spans="2:4" ht="15">
      <c r="B9">
        <v>1992</v>
      </c>
      <c r="C9">
        <v>13275.1</v>
      </c>
      <c r="D9">
        <v>8208.056</v>
      </c>
    </row>
    <row r="10" spans="2:4" ht="15">
      <c r="B10">
        <v>1993</v>
      </c>
      <c r="C10">
        <v>13495.29</v>
      </c>
      <c r="D10">
        <v>9021.359</v>
      </c>
    </row>
    <row r="11" spans="2:4" ht="15">
      <c r="B11">
        <v>1994</v>
      </c>
      <c r="C11">
        <v>14424.31</v>
      </c>
      <c r="D11">
        <v>9313.847</v>
      </c>
    </row>
    <row r="12" spans="2:4" ht="15">
      <c r="B12">
        <v>1995</v>
      </c>
      <c r="C12">
        <v>13874.11</v>
      </c>
      <c r="D12">
        <v>9647.573</v>
      </c>
    </row>
    <row r="13" spans="2:4" ht="15">
      <c r="B13">
        <v>1996</v>
      </c>
      <c r="C13">
        <v>13729.9</v>
      </c>
      <c r="D13">
        <v>9512.808</v>
      </c>
    </row>
    <row r="14" spans="2:4" ht="15">
      <c r="B14">
        <v>1997</v>
      </c>
      <c r="C14">
        <v>14132.64</v>
      </c>
      <c r="D14">
        <v>9050.071</v>
      </c>
    </row>
    <row r="15" spans="2:4" ht="15">
      <c r="B15">
        <v>1998</v>
      </c>
      <c r="C15">
        <v>15771.85</v>
      </c>
      <c r="D15">
        <v>8443.314</v>
      </c>
    </row>
    <row r="16" spans="2:4" ht="15">
      <c r="B16">
        <v>1999</v>
      </c>
      <c r="C16">
        <v>15690.59</v>
      </c>
      <c r="D16">
        <v>10193.64</v>
      </c>
    </row>
    <row r="17" spans="2:4" ht="15">
      <c r="B17">
        <v>2000</v>
      </c>
      <c r="C17">
        <v>15279.95</v>
      </c>
      <c r="D17">
        <v>9143.575</v>
      </c>
    </row>
    <row r="18" spans="2:4" ht="15">
      <c r="B18">
        <v>2001</v>
      </c>
      <c r="C18">
        <v>14629.08</v>
      </c>
      <c r="D18">
        <v>7838.355</v>
      </c>
    </row>
    <row r="19" spans="2:4" ht="15">
      <c r="B19">
        <v>2002</v>
      </c>
      <c r="C19">
        <v>12707.13</v>
      </c>
      <c r="D19">
        <v>8018.49</v>
      </c>
    </row>
    <row r="20" spans="2:4" ht="15">
      <c r="B20">
        <v>2003</v>
      </c>
      <c r="C20">
        <v>11032.41</v>
      </c>
      <c r="D20">
        <v>7502.913</v>
      </c>
    </row>
    <row r="21" spans="2:4" ht="15">
      <c r="B21">
        <v>2004</v>
      </c>
      <c r="C21">
        <v>11284.64</v>
      </c>
      <c r="D21">
        <v>7674.389</v>
      </c>
    </row>
    <row r="22" spans="2:4" ht="15">
      <c r="B22">
        <v>2005</v>
      </c>
      <c r="C22">
        <v>11692.28</v>
      </c>
      <c r="D22">
        <v>7662.655</v>
      </c>
    </row>
    <row r="23" spans="2:4" ht="15">
      <c r="B23">
        <v>2006</v>
      </c>
      <c r="C23">
        <v>13089.27</v>
      </c>
      <c r="D23">
        <v>9109.573</v>
      </c>
    </row>
    <row r="24" spans="2:4" ht="15">
      <c r="B24">
        <v>2007</v>
      </c>
      <c r="C24">
        <v>14146.34</v>
      </c>
      <c r="D24">
        <v>10469.02</v>
      </c>
    </row>
    <row r="25" spans="2:4" ht="15">
      <c r="B25">
        <v>2008</v>
      </c>
      <c r="C25">
        <v>15445.97</v>
      </c>
      <c r="D25">
        <v>11497.16</v>
      </c>
    </row>
    <row r="26" spans="2:4" ht="15">
      <c r="B26">
        <v>2009</v>
      </c>
      <c r="C26">
        <v>16793.46</v>
      </c>
      <c r="D26">
        <v>12617.93</v>
      </c>
    </row>
    <row r="27" spans="2:4" ht="15">
      <c r="B27">
        <v>2010</v>
      </c>
      <c r="C27">
        <v>17127.42</v>
      </c>
      <c r="D27">
        <v>13327.59</v>
      </c>
    </row>
    <row r="28" spans="2:4" ht="15">
      <c r="B28">
        <v>2011</v>
      </c>
      <c r="C28">
        <v>18085.33</v>
      </c>
      <c r="D28">
        <v>12447.45</v>
      </c>
    </row>
    <row r="29" spans="2:4" ht="15">
      <c r="B29">
        <v>2012</v>
      </c>
      <c r="C29">
        <v>17838.46</v>
      </c>
      <c r="D29">
        <v>13320.6</v>
      </c>
    </row>
    <row r="30" spans="2:4" ht="15">
      <c r="B30">
        <v>2013</v>
      </c>
      <c r="C30">
        <v>19002.5</v>
      </c>
      <c r="D30">
        <v>13381.78</v>
      </c>
    </row>
    <row r="31" spans="2:4" ht="15">
      <c r="B31">
        <v>2014</v>
      </c>
      <c r="C31">
        <v>19947.26</v>
      </c>
      <c r="D31">
        <v>14458.7</v>
      </c>
    </row>
    <row r="32" spans="2:4" ht="15">
      <c r="B32">
        <v>2015</v>
      </c>
      <c r="C32">
        <v>19841.95</v>
      </c>
      <c r="D32">
        <v>14020.6</v>
      </c>
    </row>
    <row r="33" spans="2:4" ht="15">
      <c r="B33">
        <v>2016</v>
      </c>
      <c r="C33">
        <v>17769</v>
      </c>
      <c r="D33">
        <v>14255.39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K4:P18"/>
  <sheetViews>
    <sheetView tabSelected="1" workbookViewId="0" topLeftCell="A1">
      <selection activeCell="J19" sqref="J19"/>
    </sheetView>
  </sheetViews>
  <sheetFormatPr defaultColWidth="11.421875" defaultRowHeight="15"/>
  <cols>
    <col min="1" max="16384" width="10.57421875" style="0" customWidth="1"/>
  </cols>
  <sheetData>
    <row r="4" spans="12:16" ht="15">
      <c r="L4" t="s">
        <v>18</v>
      </c>
      <c r="M4" t="s">
        <v>19</v>
      </c>
      <c r="N4" t="s">
        <v>20</v>
      </c>
      <c r="O4" t="s">
        <v>21</v>
      </c>
      <c r="P4" t="s">
        <v>22</v>
      </c>
    </row>
    <row r="5" spans="11:16" ht="15">
      <c r="K5" t="s">
        <v>23</v>
      </c>
      <c r="L5" s="2">
        <v>167</v>
      </c>
      <c r="M5" s="2">
        <v>1182925</v>
      </c>
      <c r="N5" s="2">
        <v>21215.47</v>
      </c>
      <c r="O5" s="2">
        <v>17442.67</v>
      </c>
      <c r="P5" s="3">
        <v>0.8315531</v>
      </c>
    </row>
    <row r="6" spans="11:16" ht="15">
      <c r="K6" t="s">
        <v>24</v>
      </c>
      <c r="L6" s="2">
        <v>1165.333</v>
      </c>
      <c r="M6" s="2">
        <v>116778</v>
      </c>
      <c r="N6" s="2">
        <v>13402.79</v>
      </c>
      <c r="O6" s="2">
        <v>10842.17</v>
      </c>
      <c r="P6" s="3">
        <v>0.7106268</v>
      </c>
    </row>
    <row r="12" ht="15">
      <c r="K12" t="s">
        <v>24</v>
      </c>
    </row>
    <row r="13" spans="12:16" ht="15">
      <c r="L13" t="s">
        <v>18</v>
      </c>
      <c r="M13" t="s">
        <v>19</v>
      </c>
      <c r="N13" t="s">
        <v>20</v>
      </c>
      <c r="O13" t="s">
        <v>21</v>
      </c>
      <c r="P13" t="s">
        <v>22</v>
      </c>
    </row>
    <row r="14" spans="11:16" ht="15">
      <c r="K14" t="s">
        <v>25</v>
      </c>
      <c r="L14" s="2">
        <v>1165.333</v>
      </c>
      <c r="M14" s="2">
        <v>8077.25</v>
      </c>
      <c r="N14" s="2">
        <v>5711.03</v>
      </c>
      <c r="O14" s="2">
        <v>5826.5</v>
      </c>
      <c r="P14" s="3">
        <v>0.2650291</v>
      </c>
    </row>
    <row r="15" spans="11:16" ht="15">
      <c r="K15" t="s">
        <v>26</v>
      </c>
      <c r="L15" s="2">
        <v>8099.25</v>
      </c>
      <c r="M15" s="2">
        <v>12026.75</v>
      </c>
      <c r="N15" s="2">
        <v>9928.455</v>
      </c>
      <c r="O15" s="2">
        <v>9840.5</v>
      </c>
      <c r="P15" s="3">
        <v>0.1146517</v>
      </c>
    </row>
    <row r="16" spans="11:16" ht="15">
      <c r="K16" t="s">
        <v>27</v>
      </c>
      <c r="L16" s="2">
        <v>12031</v>
      </c>
      <c r="M16" s="2">
        <v>16669</v>
      </c>
      <c r="N16" s="2">
        <v>14121.5</v>
      </c>
      <c r="O16" s="2">
        <v>14031</v>
      </c>
      <c r="P16" s="3">
        <v>0.08962880000000001</v>
      </c>
    </row>
    <row r="17" spans="11:16" ht="15">
      <c r="K17" t="s">
        <v>28</v>
      </c>
      <c r="L17" s="2">
        <v>16713.67</v>
      </c>
      <c r="M17" s="2">
        <v>24017</v>
      </c>
      <c r="N17" s="2">
        <v>19573.58</v>
      </c>
      <c r="O17" s="2">
        <v>19344.67</v>
      </c>
      <c r="P17" s="3">
        <v>0.11044860000000001</v>
      </c>
    </row>
    <row r="18" spans="11:16" ht="15">
      <c r="K18" t="s">
        <v>29</v>
      </c>
      <c r="L18" s="2">
        <v>24202.33</v>
      </c>
      <c r="M18" s="2">
        <v>116778</v>
      </c>
      <c r="N18" s="2">
        <v>35497.74</v>
      </c>
      <c r="O18" s="2">
        <v>31169</v>
      </c>
      <c r="P18" s="3">
        <v>0.3624796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0" sqref="J10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1" sqref="A1"/>
    </sheetView>
  </sheetViews>
  <sheetFormatPr defaultColWidth="11.421875" defaultRowHeight="15"/>
  <cols>
    <col min="1" max="2" width="10.57421875" style="0" customWidth="1"/>
    <col min="3" max="3" width="14.00390625" style="0" customWidth="1"/>
    <col min="4" max="16384" width="10.57421875" style="0" customWidth="1"/>
  </cols>
  <sheetData>
    <row r="1" spans="2:3" ht="15">
      <c r="B1" t="s">
        <v>30</v>
      </c>
      <c r="C1" t="s">
        <v>31</v>
      </c>
    </row>
    <row r="2" spans="1:3" ht="15">
      <c r="A2">
        <v>1986</v>
      </c>
      <c r="B2">
        <v>0.30912</v>
      </c>
      <c r="C2">
        <v>0.042210000000000004</v>
      </c>
    </row>
    <row r="3" spans="1:3" ht="15">
      <c r="A3">
        <v>1996</v>
      </c>
      <c r="B3">
        <v>0.23919</v>
      </c>
      <c r="C3">
        <v>0.02815</v>
      </c>
    </row>
    <row r="4" spans="1:3" ht="15">
      <c r="A4">
        <v>2006</v>
      </c>
      <c r="B4">
        <v>0.25447000000000003</v>
      </c>
      <c r="C4">
        <v>0.03217</v>
      </c>
    </row>
    <row r="5" spans="1:3" ht="15">
      <c r="A5">
        <v>2016</v>
      </c>
      <c r="B5">
        <v>0.17677</v>
      </c>
      <c r="C5">
        <v>0.019420000000000003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zoomScale="90" zoomScaleNormal="90" workbookViewId="0" topLeftCell="A1">
      <selection activeCell="G1" sqref="G1"/>
    </sheetView>
  </sheetViews>
  <sheetFormatPr defaultColWidth="11.421875" defaultRowHeight="15"/>
  <cols>
    <col min="1" max="16384" width="10.57421875" style="0" customWidth="1"/>
  </cols>
  <sheetData>
    <row r="1" spans="2:8" ht="15">
      <c r="B1" t="s">
        <v>32</v>
      </c>
      <c r="E1" t="s">
        <v>32</v>
      </c>
      <c r="H1" t="s">
        <v>32</v>
      </c>
    </row>
    <row r="2" spans="1:8" ht="15">
      <c r="A2" t="s">
        <v>33</v>
      </c>
      <c r="B2">
        <v>0.202</v>
      </c>
      <c r="D2" t="s">
        <v>34</v>
      </c>
      <c r="E2">
        <v>0.154</v>
      </c>
      <c r="G2" t="s">
        <v>35</v>
      </c>
      <c r="H2">
        <v>0.198</v>
      </c>
    </row>
    <row r="3" spans="1:8" ht="15">
      <c r="A3" t="s">
        <v>36</v>
      </c>
      <c r="B3">
        <v>0.152</v>
      </c>
      <c r="D3" t="s">
        <v>37</v>
      </c>
      <c r="E3">
        <v>0.14400000000000002</v>
      </c>
      <c r="G3" t="s">
        <v>38</v>
      </c>
      <c r="H3">
        <v>0.187</v>
      </c>
    </row>
    <row r="4" spans="1:5" ht="15">
      <c r="A4" t="s">
        <v>39</v>
      </c>
      <c r="B4">
        <v>0.194</v>
      </c>
      <c r="D4" t="s">
        <v>40</v>
      </c>
      <c r="E4">
        <v>0.168</v>
      </c>
    </row>
    <row r="5" spans="1:5" ht="15">
      <c r="A5" t="s">
        <v>41</v>
      </c>
      <c r="B5">
        <v>0.152</v>
      </c>
      <c r="D5" t="s">
        <v>42</v>
      </c>
      <c r="E5">
        <v>0.156</v>
      </c>
    </row>
    <row r="6" spans="1:5" ht="15">
      <c r="A6" t="s">
        <v>43</v>
      </c>
      <c r="B6">
        <v>0.194</v>
      </c>
      <c r="D6" t="s">
        <v>44</v>
      </c>
      <c r="E6">
        <v>0.198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2017-04-17T23:37:03Z</dcterms:created>
  <dcterms:modified xsi:type="dcterms:W3CDTF">2017-04-20T10:39:20Z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